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216" windowWidth="23256" windowHeight="12756" activeTab="11"/>
  </bookViews>
  <sheets>
    <sheet name="Свод" sheetId="18" r:id="rId1"/>
    <sheet name="3.1" sheetId="23" r:id="rId2"/>
    <sheet name="3.2" sheetId="14" r:id="rId3"/>
    <sheet name="3.3" sheetId="5" r:id="rId4"/>
    <sheet name="3.4" sheetId="6" r:id="rId5"/>
    <sheet name="3.5" sheetId="17" r:id="rId6"/>
    <sheet name="3.6" sheetId="8" r:id="rId7"/>
    <sheet name="3.7" sheetId="19" r:id="rId8"/>
    <sheet name="3.8" sheetId="20" r:id="rId9"/>
    <sheet name="3.9." sheetId="22" r:id="rId10"/>
    <sheet name="3.10" sheetId="21" r:id="rId11"/>
    <sheet name="3.11" sheetId="15" r:id="rId12"/>
  </sheets>
  <calcPr calcId="145621"/>
</workbook>
</file>

<file path=xl/calcChain.xml><?xml version="1.0" encoding="utf-8"?>
<calcChain xmlns="http://schemas.openxmlformats.org/spreadsheetml/2006/main">
  <c r="G16" i="19" l="1"/>
  <c r="G13" i="17"/>
  <c r="F7" i="17"/>
  <c r="G31" i="18"/>
  <c r="G21" i="14"/>
  <c r="F12" i="17" l="1"/>
  <c r="F7" i="8"/>
  <c r="F15" i="19"/>
  <c r="D13" i="6" l="1"/>
  <c r="F8" i="14"/>
  <c r="F9" i="14"/>
  <c r="F10" i="14"/>
  <c r="F9" i="23"/>
  <c r="G10" i="23" s="1"/>
  <c r="G19" i="23" s="1"/>
  <c r="F11" i="14" l="1"/>
  <c r="C22" i="19" l="1"/>
  <c r="C13" i="5" l="1"/>
  <c r="D17" i="22"/>
  <c r="F9" i="22"/>
  <c r="F8" i="22"/>
  <c r="F10" i="22" s="1"/>
  <c r="G11" i="22" s="1"/>
  <c r="D37" i="18" l="1"/>
  <c r="D14" i="21"/>
  <c r="F8" i="21"/>
  <c r="G9" i="21" s="1"/>
  <c r="G18" i="21" l="1"/>
  <c r="G21" i="22"/>
  <c r="C15" i="8"/>
  <c r="F8" i="8"/>
  <c r="F9" i="8" s="1"/>
  <c r="G10" i="8" s="1"/>
  <c r="F20" i="18" l="1"/>
  <c r="F19" i="18"/>
  <c r="F30" i="18"/>
  <c r="F29" i="18"/>
  <c r="F28" i="18"/>
  <c r="F27" i="18"/>
  <c r="F26" i="18"/>
  <c r="F25" i="18"/>
  <c r="F24" i="18"/>
  <c r="F23" i="18"/>
  <c r="F21" i="18"/>
  <c r="F11" i="18"/>
  <c r="F31" i="18" s="1"/>
  <c r="F13" i="18"/>
  <c r="F14" i="18"/>
  <c r="F15" i="18"/>
  <c r="F16" i="18"/>
  <c r="D16" i="20" l="1"/>
  <c r="F7" i="20"/>
  <c r="F6" i="20"/>
  <c r="F10" i="20" l="1"/>
  <c r="G11" i="20" s="1"/>
  <c r="G41" i="18"/>
  <c r="F14" i="19"/>
  <c r="F13" i="19"/>
  <c r="F12" i="19"/>
  <c r="F11" i="19"/>
  <c r="F10" i="19"/>
  <c r="G20" i="20" l="1"/>
  <c r="D18" i="17"/>
  <c r="G26" i="19" l="1"/>
  <c r="G22" i="17"/>
  <c r="F9" i="15" l="1"/>
  <c r="G10" i="15" s="1"/>
  <c r="G19" i="15" s="1"/>
  <c r="D15" i="15"/>
  <c r="G12" i="14" l="1"/>
  <c r="F6" i="8" l="1"/>
  <c r="G19" i="8" l="1"/>
  <c r="G6" i="8"/>
  <c r="F7" i="6"/>
  <c r="G8" i="6" s="1"/>
  <c r="G17" i="6" l="1"/>
  <c r="F14" i="6"/>
  <c r="F7" i="5"/>
  <c r="G8" i="5" s="1"/>
  <c r="G17" i="5" l="1"/>
</calcChain>
</file>

<file path=xl/sharedStrings.xml><?xml version="1.0" encoding="utf-8"?>
<sst xmlns="http://schemas.openxmlformats.org/spreadsheetml/2006/main" count="505" uniqueCount="159">
  <si>
    <t>ед.изм</t>
  </si>
  <si>
    <t>Cel - оценка степени достижения цели, решения задачи государственной программы (подпрограммы)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</si>
  <si>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</si>
  <si>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</si>
  <si>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</si>
  <si>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</si>
  <si>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</si>
  <si>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</si>
  <si>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</si>
  <si>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</si>
  <si>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</si>
  <si>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</si>
  <si>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</si>
  <si>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 xml:space="preserve">Наименование индикатора (показателя) </t>
  </si>
  <si>
    <t>Сумма значений</t>
  </si>
  <si>
    <t>Градации оценки эффективности реализации государственной программы Калужской области</t>
  </si>
  <si>
    <t>Виды результатов оценки</t>
  </si>
  <si>
    <t>Таблица  № 3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</si>
  <si>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</si>
  <si>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Коэффициент доступности жилья (соотношение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человек)</t>
  </si>
  <si>
    <t>Количество молодых семей, улучшивших жилищные условия (в том числе с использованием заемных средств) при использовании государственной поддержки</t>
  </si>
  <si>
    <t>Количество граждан, переселенных из аварийного жилищного фонда</t>
  </si>
  <si>
    <t>Обеспеченность населения централизованными услугами водоснабжения</t>
  </si>
  <si>
    <t>Обеспеченность населения централизованными услугами водоотведения</t>
  </si>
  <si>
    <t>Количество товариществ собственников жилья</t>
  </si>
  <si>
    <t>%</t>
  </si>
  <si>
    <t>кол-во семей</t>
  </si>
  <si>
    <t>чел.</t>
  </si>
  <si>
    <t>семей</t>
  </si>
  <si>
    <t>Границы диапазона оценки</t>
  </si>
  <si>
    <t>Сумма значений x 100%</t>
  </si>
  <si>
    <t>Таблица  № 3.1</t>
  </si>
  <si>
    <t>Fi - фактическое значение индикатолра (показателя)</t>
  </si>
  <si>
    <t>Годовой объем ввода жилья при комплексном освоении территорий</t>
  </si>
  <si>
    <t>ед.</t>
  </si>
  <si>
    <t>Таблица  № 3.3</t>
  </si>
  <si>
    <t xml:space="preserve">Годовой объем ввода арендного жилья </t>
  </si>
  <si>
    <t>тыс.кв.метров</t>
  </si>
  <si>
    <t xml:space="preserve">Количество выпускников  профессиональных учебных  заведений по строительным специальностям очной  формы обучения по  учреждениям:  </t>
  </si>
  <si>
    <t xml:space="preserve">начального  профессионального образования </t>
  </si>
  <si>
    <t xml:space="preserve">среднего   профессионального  образования </t>
  </si>
  <si>
    <t>Количество выпускников профессиональных учебных  заведений по строительным специальностям заочной  формы обучения по  учреждениям:</t>
  </si>
  <si>
    <t>высшего профессионального образования</t>
  </si>
  <si>
    <t>Контрольные мероприятия отсутствуют</t>
  </si>
  <si>
    <t>Таблица  № 3.4</t>
  </si>
  <si>
    <t>примечание</t>
  </si>
  <si>
    <t>Предоставление молодым учителям государственных общеобразовательных учреждений Калужской области и муниципальных общеобразовательных учреждений социальных выплат на возмещение первоначального взноса при получении ипотечного кредита (займа)</t>
  </si>
  <si>
    <t>Таблица  № 3.6</t>
  </si>
  <si>
    <t>Таблица  № 3.7</t>
  </si>
  <si>
    <t>Удельный вес проб воды, отбор которых произведен из водопроводной сети и  которые не отвечают гигиеническим нормативам по санитарно-химическим показателям</t>
  </si>
  <si>
    <t>Удельный вес проб   воды, отбор которых   произведен из водопроводной сети и   которые не отвечают    гигиеническим нормативам по микробиологическим показателям</t>
  </si>
  <si>
    <t>Доля уличной   водопроводной сети, нуждающейся в замене</t>
  </si>
  <si>
    <t xml:space="preserve">Доля уличной канализационной сети, нуждающейся в замене </t>
  </si>
  <si>
    <t>Объем сточных вод, пропущенных через очистные сооружения, в общем объеме сточных вод</t>
  </si>
  <si>
    <t>Доля сточных вод, очищенных до нормативных значений, в общем объеме сточных вод, пропущенных через очистные сооружения</t>
  </si>
  <si>
    <t xml:space="preserve">Доля утечек и неучтенного расхода воды в общем объеме поданной воды
</t>
  </si>
  <si>
    <t>Таблица  № 3.8</t>
  </si>
  <si>
    <t> Уровень газификации природным газом в сельской местности</t>
  </si>
  <si>
    <t>Ввод в эксплуатацию межпоселковых и уличных газопроводов</t>
  </si>
  <si>
    <t>км</t>
  </si>
  <si>
    <t>Ввод в эксплуатацию котельных</t>
  </si>
  <si>
    <t>шт.</t>
  </si>
  <si>
    <t>Таблица  № 3.9.</t>
  </si>
  <si>
    <t>Число граждан, вовлеченных в процесс управления многоквартирными домами и принявших участие в проводимых мероприятиях (семинары, круглые столы, конференции) по вопросам управления и эксплуатации жилищного фонда</t>
  </si>
  <si>
    <t>чел</t>
  </si>
  <si>
    <t xml:space="preserve">Доля граждан, вовлеченных в процесс управления многоквартирными домами и охваченных процессом правового просвещения в жилищно-коммунальной сфере, от общего числа граждан, представляющих общественные органы управления многоквартирными домами (в расчете 1 гражданин от 1 многоквартирного дома)
</t>
  </si>
  <si>
    <t>Число граждан, вовлеченных в процесс управления многоквартирными домами и прошедших обучение по специализированным программам повышения правовой грамотности в сфере жилищно-коммунального хозяйства</t>
  </si>
  <si>
    <t>шт</t>
  </si>
  <si>
    <t>Таблица  № 3.10</t>
  </si>
  <si>
    <t>Таблица  № 3.11</t>
  </si>
  <si>
    <t>Площадь обследованного жилищного фонда на предмет выявления нарушений жилищного законодательства</t>
  </si>
  <si>
    <t>тыс. кв. м</t>
  </si>
  <si>
    <t>Выдано исполнительных документов по результатам проведенных мероприятий по контролю за соблюдением жилищного законодательства, законодательства об энергосбережении и о повышении энергетической эффективности</t>
  </si>
  <si>
    <t>Соотношение выданных документов о соответствии (несоответствии) жилых помещений требованиям, предъявляемым к жилым помещениям, к поступившим обращениям об их предоставлении</t>
  </si>
  <si>
    <t>Таблица  № 3.2</t>
  </si>
  <si>
    <t xml:space="preserve">Годовой объем ввода жилья, соответствующего стандартам экономкласса
</t>
  </si>
  <si>
    <t xml:space="preserve">Доля семей, имеющих возможность приобрести жилье, соответствующее стандартам обеспечения жилыми помещениями, с помощью собственных и заемных средств
</t>
  </si>
  <si>
    <t>Количество граждан - пострадавших соинвесторов строительства жилья, решивших жилищную проблему</t>
  </si>
  <si>
    <t xml:space="preserve">Примечание: ***) В случае отсутствия в 2015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</si>
  <si>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>Градации оценки эффективности реализации государственной программы Калужской области (подпрограммы)</t>
  </si>
  <si>
    <t>Контрольных мероприятий не предусматривает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</si>
  <si>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</si>
  <si>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</si>
  <si>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</si>
  <si>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 xml:space="preserve"> </t>
  </si>
  <si>
    <t xml:space="preserve">Количество молодых специалистов строительных специальностей, закончивших обучение по целевому набору в образовательных учреждений высшего профессионального образования </t>
  </si>
  <si>
    <t>Таблица  № 3.5</t>
  </si>
  <si>
    <t>Годовой объем ввода жилья</t>
  </si>
  <si>
    <t>Годовой объем ввода жилья, соответствующего стандартам экономкласса</t>
  </si>
  <si>
    <t>тыс. кв. м общей площади жилья</t>
  </si>
  <si>
    <t>%, нарастающим итогом</t>
  </si>
  <si>
    <t>Снижение средней стоимости одного квадратного метра жилья на первичном рынке с учетом индекса-дефлятора на соответствующий год по виду экономической деятельности "строительство"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</si>
  <si>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</t>
  </si>
  <si>
    <t>Доля ввода жилья в арендных многоквартирных домах от общей площади ввода жилья в многоквартирных дома</t>
  </si>
  <si>
    <t>Количество семей, улучшивших жилищные условия с помощью предоставленных ипотечных жилищных кредитов (займов)</t>
  </si>
  <si>
    <t>Объем предоставленных ипотечных кредитов и займов</t>
  </si>
  <si>
    <t>Обеспеченность населения жильем</t>
  </si>
  <si>
    <t>Обеспеченность населения жильем для целей коммерческого найма</t>
  </si>
  <si>
    <t>Коэффициент доступности жилищного фонда коммерческого использования для населения</t>
  </si>
  <si>
    <t>Площадь земельных участков, предназначенных для жилищного строительства, включенных в региональные адресные перечни земельных участков из земель, находящихся в государственной собственности, государственная собственность на которые не разграничена, в муниципальной собственности, а также предоставленных для жилищного строительства или находящихся в частной собственности</t>
  </si>
  <si>
    <t>Площадь жилья, находящегося в стадиях разработки документации по планировке территории, проектирования и строительства</t>
  </si>
  <si>
    <t>Доля земельных участков, предоставленных для жилищного строительства органами государственной власти Калужской области, органами местного самоуправления или находящихся в частной собственности, обеспеченных инженерной инфраструктурой</t>
  </si>
  <si>
    <t>Доля земельных участков, на которых планируется или осуществляется жилищное строительство и в отношении которых органами государственной власти Калужской области, органами местного самоуправления разработаны планы освоения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</si>
  <si>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</si>
  <si>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Доля семей, желающих улучшить свои жилищные условия, обеспеченных доступным и комфортным жильем</t>
  </si>
  <si>
    <t>в % к уровню 2012 года</t>
  </si>
  <si>
    <t>лет</t>
  </si>
  <si>
    <t>млн. руб</t>
  </si>
  <si>
    <t>кв. м общей площади жилья на одного чел.</t>
  </si>
  <si>
    <t>кол-во жилых ед. на 1000 чел. населения</t>
  </si>
  <si>
    <t>Расчет оценки эффективности реализации подпрограммы "Чистая вода в Калужской области" государственной программы Калужской области  "Обеспечение доступным и комфортным жильем и коммунальными услугами населения Калужской области" в 2015 году</t>
  </si>
  <si>
    <t>га</t>
  </si>
  <si>
    <t>кв. м</t>
  </si>
  <si>
    <t>ед</t>
  </si>
  <si>
    <t>Уровень газификации  Калужской области природным газом</t>
  </si>
  <si>
    <t xml:space="preserve">Уровень газификации Калужской области природным газом 
</t>
  </si>
  <si>
    <t xml:space="preserve">Расчет оценки эффективности реализации государственной программы Калужской области "Обеспечение  доступным и комфортным жильем и коммунальными услугами населения Калужской области"  в 2015 году *) </t>
  </si>
  <si>
    <t xml:space="preserve">Количество проведенных проверок в отношении застройщиков, в том числе на основе обращений граждан и юридических лиц, по вопросам нарушения градостроительного законодательства, в том числе по обращениям граждан </t>
  </si>
  <si>
    <t xml:space="preserve">Количество выданных заключений о соответствии объекта капитального строительства требованиям технических регламентов (норм и правил), иных нормативных правовых актов и проектной документации, если при строительстве, реконструкции, капитальном ремонте объекта капитального строительства не были допущены нарушения соответствия выполняемых работ требованиям технических регламентов (норм и правил), иных нормативных правовых актов и проектной документации </t>
  </si>
  <si>
    <t>тыс. кв. метров общей площади</t>
  </si>
  <si>
    <t>Обеспеченность населения жильем (на конец года)</t>
  </si>
  <si>
    <t>кв. метров на чел.</t>
  </si>
  <si>
    <t>Количество утвержденных документов территориального планирования (на конец года)</t>
  </si>
  <si>
    <t xml:space="preserve">Расчет оценки эффективности реализации подпрограммы  "Формирование сбалансированного рынка жилья экономкласса и повышения эффективности обеспечения жильем отдельных категорий граждан" государственной программы "Обеспечение доступным и комфортным жильем и коммунальными услугами населения Калужской области" в 2015 году  
</t>
  </si>
  <si>
    <t xml:space="preserve">Расчет оценки эффективности реализации подпрограммы "Развитие арендного  фонда жилья - жилье для профессионалов" государственной программы Калужской области "Обеспечение доступным и комфортным жильем и коммунальными услугами населения Калужской области"  в 2015 году  </t>
  </si>
  <si>
    <t>Критерий 1 - Степень  достижения целей и решения задач подпрограммы</t>
  </si>
  <si>
    <t>Критерий 2 - Степень реализации контрольных мероприятий подпрограммы</t>
  </si>
  <si>
    <t>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</si>
  <si>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*) В случае превышения 100% выполнения планового значения индикатора (показателя) указывается значение равным 100%.
</t>
  </si>
  <si>
    <t xml:space="preserve">Примечание: **) В случае отсутствия в 2015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</si>
  <si>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>Расчет комплексной оценки эффективности реализации подпрограммы **)</t>
  </si>
  <si>
    <t>Комплексная оценка эфективности релизации подпрограммы</t>
  </si>
  <si>
    <t xml:space="preserve">Критерий 1 - Степень  достижения целей и решения задач подпрограммы </t>
  </si>
  <si>
    <t xml:space="preserve">Расчет оценки эффективности реализации подпрограммы "Обеспечение государственного  жилищного надзора на территории Калужской области государственной программы   Калужской области "Обеспечение доступным и комфортным жильем и коммунальными услугами населения Калужской области" в 2015 году 
</t>
  </si>
  <si>
    <t xml:space="preserve">Критерий 1 - Степень достижения целей и решения задач подпрограммы </t>
  </si>
  <si>
    <t xml:space="preserve">**)   расчет комплексной оценки эффективности реализации подпрограммы </t>
  </si>
  <si>
    <t>Mer - оценка степени реализации мероприятий подпрограммы</t>
  </si>
  <si>
    <t>Градации оценки эффективности реализации подпрограммы</t>
  </si>
  <si>
    <t xml:space="preserve">Расчет оценки эффективности реализации подпрограммы   "Обеспечение государственного строительного надзора и контроля за долевым строительством на территории Калужской области" государственной программы " Обеспечение доступным и комфортным жильем и коммунальными услугами населения Калужской области в 2015 году  
</t>
  </si>
  <si>
    <t>Критерий 1 - Степень достижения целей и решения задач подпрограммы</t>
  </si>
  <si>
    <t>**)  расчет комплексной оценки эффективности реализации подпрограммы</t>
  </si>
  <si>
    <t xml:space="preserve">Расчет оценки эффективности реализации подпрограммы «Правовое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области»  государственной программы «Обеспечение доступным и комфортным жильем и коммунальными услугами населения Калужской области» в 2015 году
</t>
  </si>
  <si>
    <t xml:space="preserve">Расчет оценки эффективности реализации подпрограммы «Расширение сети газопроводов и строительство объектов газификации на территории Калужской области (газификация Калужской области)»  государственной программы «Обеспечение доступным и комфортным жильем и коммунальными услугами населения Калужской области» в 2015 году
</t>
  </si>
  <si>
    <t xml:space="preserve">Расчет оценки эффективности реализации подпрограммы «Поддержка ипотечного жилищного кредитования» государственной программы Калужской области «Обеспечение доступным и комфортным жильем и коммунальными услугами населения Калужской области»  в 2015 году 
</t>
  </si>
  <si>
    <t xml:space="preserve"> Расчет оценки эффективности реализации подпрограммы «Кадровое обеспечение задач строительства»  государственной программы Калужской области «Обеспечение доступным и комфортным жильем и коммунальными услугами населения Калужской области» в 2015 году  
</t>
  </si>
  <si>
    <t>Примечание</t>
  </si>
  <si>
    <t xml:space="preserve">В соответствии с ст.12 и ст.23 Федерального закона от 29.12.2012 N 273-ФЗ (ред. от 30.12.2015) образовательные программы среднего профессионального образования включают программы подготовки квалифицированных рабочих, служащих и программы подготовки специалистов среднего звена. </t>
  </si>
  <si>
    <t xml:space="preserve">***)  расчет комплексной оценки эффективности реализации государственной программы (подпрограммы) </t>
  </si>
  <si>
    <t xml:space="preserve">Расчет оценки эффективности реализации подпрограммы «Обеспечение жильем молодых семей» государственной программы Калужской области «Обеспечение доступным и комфортным жильем и коммунальными услугами населения Калужской области» в 2015 году 
</t>
  </si>
  <si>
    <t xml:space="preserve">Расчет оценки эффективности реализации подпрограммы «Комплексное освоение и развитие территорий в целях жилищного строительства и развития индивидуального жилищного строительства» государственной программы Калужской области «Обеспечение доступным и комфортным жильем и коммунальными услугами населения Калужской области» в 2015 году 
</t>
  </si>
  <si>
    <t xml:space="preserve">Критерий 1 - Степень достижения целей и решения задач государственной программы </t>
  </si>
  <si>
    <t xml:space="preserve">Критерий 2 - Степень реализации контрольных мероприятий государственной программы </t>
  </si>
  <si>
    <t xml:space="preserve">Комплексная оценка эфективности релизации государственной программы </t>
  </si>
  <si>
    <t>**)   расчет комплексной оценки эффективности реализации подпрограммы</t>
  </si>
  <si>
    <t xml:space="preserve">Примечание: *) В случае превышения 100% выполнения планового значения индикатора (показателя) указывается значение равным 100%.
</t>
  </si>
  <si>
    <t>**) расчет комплексной оценки эффективности реализации подпрограммы</t>
  </si>
  <si>
    <t>*)Si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</si>
  <si>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Примечание:  *) В случае превышения 100% выполнения планового значения индикатора (показателя) указывается значение равным 100%.</t>
  </si>
  <si>
    <t>**)   расчет комплексной оценки эффективности реализацииподпрограммы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</si>
</sst>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/>
    <xf numFmtId="0" fontId="4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5" xfId="0" applyFont="1" applyBorder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21" xfId="0" applyBorder="1"/>
    <xf numFmtId="0" fontId="0" fillId="4" borderId="21" xfId="0" applyFill="1" applyBorder="1"/>
    <xf numFmtId="0" fontId="0" fillId="2" borderId="0" xfId="0" applyFill="1"/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2" xfId="0" applyFont="1" applyBorder="1"/>
    <xf numFmtId="0" fontId="1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" fontId="1" fillId="0" borderId="1" xfId="0" applyNumberFormat="1" applyFont="1" applyBorder="1"/>
    <xf numFmtId="0" fontId="2" fillId="0" borderId="25" xfId="0" applyFont="1" applyBorder="1" applyAlignment="1"/>
    <xf numFmtId="0" fontId="2" fillId="0" borderId="23" xfId="0" applyFont="1" applyBorder="1" applyAlignment="1"/>
    <xf numFmtId="0" fontId="2" fillId="0" borderId="2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2" fontId="1" fillId="0" borderId="1" xfId="0" applyNumberFormat="1" applyFont="1" applyBorder="1"/>
    <xf numFmtId="164" fontId="1" fillId="0" borderId="0" xfId="0" applyNumberFormat="1" applyFont="1"/>
    <xf numFmtId="0" fontId="1" fillId="2" borderId="2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164" fontId="0" fillId="0" borderId="0" xfId="0" applyNumberFormat="1"/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/>
    <xf numFmtId="2" fontId="1" fillId="0" borderId="5" xfId="0" applyNumberFormat="1" applyFont="1" applyBorder="1"/>
    <xf numFmtId="2" fontId="1" fillId="2" borderId="0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/>
    <xf numFmtId="2" fontId="1" fillId="0" borderId="0" xfId="0" applyNumberFormat="1" applyFont="1" applyBorder="1"/>
    <xf numFmtId="2" fontId="2" fillId="0" borderId="26" xfId="0" applyNumberFormat="1" applyFont="1" applyBorder="1" applyAlignment="1"/>
    <xf numFmtId="2" fontId="2" fillId="0" borderId="23" xfId="0" applyNumberFormat="1" applyFont="1" applyBorder="1" applyAlignment="1"/>
    <xf numFmtId="2" fontId="2" fillId="0" borderId="25" xfId="0" applyNumberFormat="1" applyFont="1" applyBorder="1" applyAlignment="1"/>
    <xf numFmtId="0" fontId="4" fillId="0" borderId="0" xfId="0" applyFont="1" applyAlignment="1">
      <alignment horizontal="left" vertical="top" wrapText="1"/>
    </xf>
    <xf numFmtId="0" fontId="0" fillId="0" borderId="0" xfId="0" applyBorder="1"/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right"/>
    </xf>
    <xf numFmtId="0" fontId="5" fillId="2" borderId="0" xfId="0" applyFont="1" applyFill="1" applyBorder="1" applyAlignment="1">
      <alignment vertical="top" wrapText="1"/>
    </xf>
    <xf numFmtId="0" fontId="7" fillId="0" borderId="2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/>
    <xf numFmtId="0" fontId="10" fillId="0" borderId="4" xfId="0" applyFont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6" xfId="0" applyFont="1" applyBorder="1"/>
    <xf numFmtId="0" fontId="9" fillId="0" borderId="5" xfId="0" applyFont="1" applyBorder="1"/>
    <xf numFmtId="0" fontId="9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/>
    <xf numFmtId="0" fontId="9" fillId="0" borderId="0" xfId="0" applyFont="1" applyBorder="1"/>
    <xf numFmtId="0" fontId="8" fillId="0" borderId="26" xfId="0" applyFont="1" applyBorder="1" applyAlignment="1"/>
    <xf numFmtId="0" fontId="8" fillId="0" borderId="23" xfId="0" applyFont="1" applyBorder="1" applyAlignment="1"/>
    <xf numFmtId="0" fontId="8" fillId="0" borderId="25" xfId="0" applyFont="1" applyBorder="1" applyAlignment="1"/>
    <xf numFmtId="2" fontId="1" fillId="0" borderId="0" xfId="0" applyNumberFormat="1" applyFont="1"/>
    <xf numFmtId="2" fontId="9" fillId="0" borderId="6" xfId="0" applyNumberFormat="1" applyFont="1" applyBorder="1"/>
    <xf numFmtId="2" fontId="1" fillId="6" borderId="9" xfId="0" applyNumberFormat="1" applyFont="1" applyFill="1" applyBorder="1" applyAlignment="1">
      <alignment horizontal="center"/>
    </xf>
    <xf numFmtId="0" fontId="14" fillId="0" borderId="0" xfId="0" applyFont="1"/>
    <xf numFmtId="0" fontId="3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7" fillId="0" borderId="2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9" fillId="2" borderId="6" xfId="0" applyFont="1" applyFill="1" applyBorder="1"/>
    <xf numFmtId="0" fontId="1" fillId="6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1" fontId="9" fillId="6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8" fillId="2" borderId="9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8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1" fillId="6" borderId="9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64" fontId="1" fillId="6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" fontId="2" fillId="6" borderId="9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6" xfId="0" applyBorder="1"/>
    <xf numFmtId="2" fontId="1" fillId="6" borderId="8" xfId="0" applyNumberFormat="1" applyFont="1" applyFill="1" applyBorder="1" applyAlignment="1">
      <alignment horizontal="center"/>
    </xf>
    <xf numFmtId="0" fontId="0" fillId="0" borderId="9" xfId="0" applyBorder="1"/>
    <xf numFmtId="1" fontId="2" fillId="6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top"/>
    </xf>
    <xf numFmtId="165" fontId="6" fillId="2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/>
    </xf>
    <xf numFmtId="164" fontId="2" fillId="8" borderId="9" xfId="0" applyNumberFormat="1" applyFont="1" applyFill="1" applyBorder="1" applyAlignment="1">
      <alignment horizontal="center"/>
    </xf>
    <xf numFmtId="164" fontId="7" fillId="6" borderId="4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5" fillId="2" borderId="29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left" vertical="center" wrapText="1"/>
    </xf>
    <xf numFmtId="1" fontId="1" fillId="6" borderId="18" xfId="0" applyNumberFormat="1" applyFont="1" applyFill="1" applyBorder="1" applyAlignment="1">
      <alignment horizontal="center"/>
    </xf>
    <xf numFmtId="1" fontId="1" fillId="6" borderId="19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" fontId="1" fillId="8" borderId="8" xfId="0" applyNumberFormat="1" applyFont="1" applyFill="1" applyBorder="1" applyAlignment="1">
      <alignment horizontal="center"/>
    </xf>
    <xf numFmtId="1" fontId="1" fillId="8" borderId="9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2" fontId="1" fillId="8" borderId="8" xfId="0" applyNumberFormat="1" applyFont="1" applyFill="1" applyBorder="1" applyAlignment="1">
      <alignment horizontal="center"/>
    </xf>
    <xf numFmtId="2" fontId="1" fillId="8" borderId="9" xfId="0" applyNumberFormat="1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/>
    </xf>
    <xf numFmtId="0" fontId="11" fillId="2" borderId="2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2" fontId="1" fillId="6" borderId="18" xfId="0" applyNumberFormat="1" applyFont="1" applyFill="1" applyBorder="1" applyAlignment="1">
      <alignment horizontal="center"/>
    </xf>
    <xf numFmtId="2" fontId="1" fillId="6" borderId="19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15" fillId="0" borderId="46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2" fontId="9" fillId="6" borderId="8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8" fillId="0" borderId="12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8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9" fillId="5" borderId="5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C8A0B76F69E8E0693FAAEEE4CAAB63476B2671424B66931683FF4AB27209E9D669EA8E7E4B1D5FDC8E54C6C9BCK" TargetMode="External"/><Relationship Id="rId1" Type="http://schemas.openxmlformats.org/officeDocument/2006/relationships/hyperlink" Target="consultantplus://offline/ref=C8A0B76F69E8E0693FAAEEE4CAAB63476B2671424B66931683FF4AB27209E9D669EA8E7E4B1D5FDC8E54C6C9BCK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37" workbookViewId="0">
      <selection activeCell="B17" sqref="B17:B18"/>
    </sheetView>
  </sheetViews>
  <sheetFormatPr defaultRowHeight="14.4" x14ac:dyDescent="0.3"/>
  <cols>
    <col min="1" max="1" width="4" customWidth="1"/>
    <col min="2" max="2" width="58.33203125" customWidth="1"/>
    <col min="3" max="3" width="9.88671875" customWidth="1"/>
    <col min="4" max="4" width="11.109375" customWidth="1"/>
    <col min="5" max="5" width="11" customWidth="1"/>
    <col min="6" max="6" width="13.44140625" customWidth="1"/>
    <col min="7" max="7" width="14.44140625" customWidth="1"/>
  </cols>
  <sheetData>
    <row r="1" spans="1:18" ht="15" thickBot="1" x14ac:dyDescent="0.35">
      <c r="A1" s="1"/>
      <c r="B1" s="1"/>
      <c r="C1" s="1"/>
      <c r="D1" s="1"/>
      <c r="E1" s="1"/>
      <c r="F1" s="1"/>
      <c r="G1" s="1" t="s">
        <v>17</v>
      </c>
    </row>
    <row r="2" spans="1:18" ht="69" customHeight="1" thickBot="1" x14ac:dyDescent="0.35">
      <c r="A2" s="199" t="s">
        <v>116</v>
      </c>
      <c r="B2" s="200"/>
      <c r="C2" s="200"/>
      <c r="D2" s="200"/>
      <c r="E2" s="200"/>
      <c r="F2" s="200"/>
      <c r="G2" s="201"/>
      <c r="H2" s="78"/>
    </row>
    <row r="3" spans="1:18" ht="31.5" customHeight="1" x14ac:dyDescent="0.3">
      <c r="A3" s="202" t="s">
        <v>83</v>
      </c>
      <c r="B3" s="202"/>
      <c r="C3" s="202"/>
      <c r="D3" s="202"/>
      <c r="E3" s="202"/>
      <c r="F3" s="202"/>
      <c r="G3" s="202"/>
      <c r="H3" s="78"/>
    </row>
    <row r="4" spans="1:18" ht="18" customHeight="1" thickBot="1" x14ac:dyDescent="0.35">
      <c r="A4" s="206" t="s">
        <v>150</v>
      </c>
      <c r="B4" s="206"/>
      <c r="C4" s="206"/>
      <c r="D4" s="206"/>
      <c r="E4" s="206"/>
      <c r="F4" s="206"/>
      <c r="G4" s="206"/>
    </row>
    <row r="5" spans="1:18" ht="186" customHeight="1" x14ac:dyDescent="0.3">
      <c r="A5" s="79"/>
      <c r="B5" s="80" t="s">
        <v>13</v>
      </c>
      <c r="C5" s="80" t="s">
        <v>0</v>
      </c>
      <c r="D5" s="81" t="s">
        <v>12</v>
      </c>
      <c r="E5" s="81" t="s">
        <v>32</v>
      </c>
      <c r="F5" s="81" t="s">
        <v>82</v>
      </c>
      <c r="G5" s="89" t="s">
        <v>5</v>
      </c>
      <c r="J5" s="74"/>
      <c r="K5" s="203"/>
      <c r="L5" s="203"/>
      <c r="M5" s="203"/>
      <c r="N5" s="203"/>
      <c r="O5" s="203"/>
      <c r="P5" s="203"/>
      <c r="Q5" s="203"/>
      <c r="R5" s="203"/>
    </row>
    <row r="6" spans="1:18" ht="52.8" x14ac:dyDescent="0.3">
      <c r="A6" s="82">
        <v>1</v>
      </c>
      <c r="B6" s="83" t="s">
        <v>87</v>
      </c>
      <c r="C6" s="18" t="s">
        <v>89</v>
      </c>
      <c r="D6" s="19">
        <v>750</v>
      </c>
      <c r="E6" s="195">
        <v>794.7</v>
      </c>
      <c r="F6" s="84">
        <v>100</v>
      </c>
      <c r="G6" s="85"/>
    </row>
    <row r="7" spans="1:18" ht="42" customHeight="1" x14ac:dyDescent="0.3">
      <c r="A7" s="82">
        <v>2</v>
      </c>
      <c r="B7" s="83" t="s">
        <v>88</v>
      </c>
      <c r="C7" s="18" t="s">
        <v>89</v>
      </c>
      <c r="D7" s="19">
        <v>281</v>
      </c>
      <c r="E7" s="195">
        <v>293</v>
      </c>
      <c r="F7" s="84">
        <v>100</v>
      </c>
      <c r="G7" s="85"/>
    </row>
    <row r="8" spans="1:18" ht="39.6" x14ac:dyDescent="0.3">
      <c r="A8" s="82">
        <v>3</v>
      </c>
      <c r="B8" s="83" t="s">
        <v>104</v>
      </c>
      <c r="C8" s="18" t="s">
        <v>90</v>
      </c>
      <c r="D8" s="19">
        <v>22.5</v>
      </c>
      <c r="E8" s="195">
        <v>22.5</v>
      </c>
      <c r="F8" s="84">
        <v>100</v>
      </c>
      <c r="G8" s="85"/>
    </row>
    <row r="9" spans="1:18" ht="39.6" x14ac:dyDescent="0.3">
      <c r="A9" s="82">
        <v>4</v>
      </c>
      <c r="B9" s="83" t="s">
        <v>91</v>
      </c>
      <c r="C9" s="18" t="s">
        <v>105</v>
      </c>
      <c r="D9" s="19">
        <v>10.6</v>
      </c>
      <c r="E9" s="195">
        <v>16</v>
      </c>
      <c r="F9" s="84">
        <v>100</v>
      </c>
      <c r="G9" s="85"/>
    </row>
    <row r="10" spans="1:18" ht="52.8" x14ac:dyDescent="0.3">
      <c r="A10" s="82">
        <v>5</v>
      </c>
      <c r="B10" s="83" t="s">
        <v>19</v>
      </c>
      <c r="C10" s="18" t="s">
        <v>106</v>
      </c>
      <c r="D10" s="19">
        <v>3.04</v>
      </c>
      <c r="E10" s="19">
        <v>3.23</v>
      </c>
      <c r="F10" s="84">
        <v>100</v>
      </c>
      <c r="G10" s="85"/>
    </row>
    <row r="11" spans="1:18" ht="39.6" x14ac:dyDescent="0.3">
      <c r="A11" s="82">
        <v>6</v>
      </c>
      <c r="B11" s="83" t="s">
        <v>92</v>
      </c>
      <c r="C11" s="18" t="s">
        <v>25</v>
      </c>
      <c r="D11" s="19">
        <v>40</v>
      </c>
      <c r="E11" s="19">
        <v>40</v>
      </c>
      <c r="F11" s="84">
        <f t="shared" ref="F11:F30" si="0">E11/D11*100</f>
        <v>100</v>
      </c>
      <c r="G11" s="85"/>
    </row>
    <row r="12" spans="1:18" ht="40.5" customHeight="1" x14ac:dyDescent="0.3">
      <c r="A12" s="82">
        <v>7</v>
      </c>
      <c r="B12" s="83" t="s">
        <v>20</v>
      </c>
      <c r="C12" s="18" t="s">
        <v>26</v>
      </c>
      <c r="D12" s="19">
        <v>250</v>
      </c>
      <c r="E12" s="19">
        <v>251</v>
      </c>
      <c r="F12" s="84">
        <v>100</v>
      </c>
      <c r="G12" s="85"/>
    </row>
    <row r="13" spans="1:18" ht="26.25" customHeight="1" x14ac:dyDescent="0.3">
      <c r="A13" s="82">
        <v>8</v>
      </c>
      <c r="B13" s="83" t="s">
        <v>93</v>
      </c>
      <c r="C13" s="18" t="s">
        <v>25</v>
      </c>
      <c r="D13" s="19">
        <v>4.4000000000000004</v>
      </c>
      <c r="E13" s="19">
        <v>0</v>
      </c>
      <c r="F13" s="84">
        <f t="shared" si="0"/>
        <v>0</v>
      </c>
      <c r="G13" s="85"/>
    </row>
    <row r="14" spans="1:18" x14ac:dyDescent="0.3">
      <c r="A14" s="82">
        <v>9</v>
      </c>
      <c r="B14" s="83" t="s">
        <v>21</v>
      </c>
      <c r="C14" s="18" t="s">
        <v>27</v>
      </c>
      <c r="D14" s="19">
        <v>2763</v>
      </c>
      <c r="E14" s="19">
        <v>2259</v>
      </c>
      <c r="F14" s="84">
        <f t="shared" si="0"/>
        <v>81.758957654723133</v>
      </c>
      <c r="G14" s="85"/>
    </row>
    <row r="15" spans="1:18" ht="26.4" x14ac:dyDescent="0.3">
      <c r="A15" s="82">
        <v>10</v>
      </c>
      <c r="B15" s="83" t="s">
        <v>94</v>
      </c>
      <c r="C15" s="18" t="s">
        <v>28</v>
      </c>
      <c r="D15" s="19">
        <v>5800</v>
      </c>
      <c r="E15" s="19">
        <v>5361</v>
      </c>
      <c r="F15" s="84">
        <f t="shared" si="0"/>
        <v>92.431034482758619</v>
      </c>
      <c r="G15" s="85"/>
    </row>
    <row r="16" spans="1:18" ht="24" customHeight="1" x14ac:dyDescent="0.3">
      <c r="A16" s="82">
        <v>11</v>
      </c>
      <c r="B16" s="83" t="s">
        <v>95</v>
      </c>
      <c r="C16" s="18" t="s">
        <v>107</v>
      </c>
      <c r="D16" s="86">
        <v>9075.2000000000007</v>
      </c>
      <c r="E16" s="191">
        <v>8799</v>
      </c>
      <c r="F16" s="84">
        <f t="shared" si="0"/>
        <v>96.956540902679819</v>
      </c>
      <c r="G16" s="85"/>
    </row>
    <row r="17" spans="1:7" ht="79.2" x14ac:dyDescent="0.3">
      <c r="A17" s="82">
        <v>12</v>
      </c>
      <c r="B17" s="204" t="s">
        <v>96</v>
      </c>
      <c r="C17" s="18" t="s">
        <v>108</v>
      </c>
      <c r="D17" s="19">
        <v>27.2</v>
      </c>
      <c r="E17" s="19">
        <v>28.4</v>
      </c>
      <c r="F17" s="87">
        <v>100</v>
      </c>
      <c r="G17" s="88"/>
    </row>
    <row r="18" spans="1:7" ht="66" x14ac:dyDescent="0.3">
      <c r="A18" s="82">
        <v>13</v>
      </c>
      <c r="B18" s="205"/>
      <c r="C18" s="18" t="s">
        <v>109</v>
      </c>
      <c r="D18" s="19">
        <v>818</v>
      </c>
      <c r="E18" s="195">
        <v>818</v>
      </c>
      <c r="F18" s="87">
        <v>100</v>
      </c>
      <c r="G18" s="88"/>
    </row>
    <row r="19" spans="1:7" ht="66" customHeight="1" x14ac:dyDescent="0.3">
      <c r="A19" s="82">
        <v>14</v>
      </c>
      <c r="B19" s="204" t="s">
        <v>97</v>
      </c>
      <c r="C19" s="18" t="s">
        <v>108</v>
      </c>
      <c r="D19" s="19">
        <v>8.2000000000000003E-2</v>
      </c>
      <c r="E19" s="19">
        <v>5.1999999999999998E-2</v>
      </c>
      <c r="F19" s="87">
        <f t="shared" si="0"/>
        <v>63.414634146341456</v>
      </c>
      <c r="G19" s="88"/>
    </row>
    <row r="20" spans="1:7" ht="66" x14ac:dyDescent="0.3">
      <c r="A20" s="82">
        <v>15</v>
      </c>
      <c r="B20" s="205"/>
      <c r="C20" s="18" t="s">
        <v>109</v>
      </c>
      <c r="D20" s="19">
        <v>29</v>
      </c>
      <c r="E20" s="19">
        <v>21</v>
      </c>
      <c r="F20" s="87">
        <f t="shared" si="0"/>
        <v>72.41379310344827</v>
      </c>
      <c r="G20" s="88"/>
    </row>
    <row r="21" spans="1:7" ht="26.4" x14ac:dyDescent="0.3">
      <c r="A21" s="95">
        <v>16</v>
      </c>
      <c r="B21" s="83" t="s">
        <v>98</v>
      </c>
      <c r="C21" s="18" t="s">
        <v>106</v>
      </c>
      <c r="D21" s="19">
        <v>1.5</v>
      </c>
      <c r="E21" s="19">
        <v>1.5</v>
      </c>
      <c r="F21" s="87">
        <f t="shared" si="0"/>
        <v>100</v>
      </c>
      <c r="G21" s="85"/>
    </row>
    <row r="22" spans="1:7" ht="92.4" x14ac:dyDescent="0.3">
      <c r="A22" s="82">
        <v>17</v>
      </c>
      <c r="B22" s="83" t="s">
        <v>99</v>
      </c>
      <c r="C22" s="18" t="s">
        <v>111</v>
      </c>
      <c r="D22" s="19">
        <v>300</v>
      </c>
      <c r="E22" s="19">
        <v>310</v>
      </c>
      <c r="F22" s="87">
        <v>100</v>
      </c>
      <c r="G22" s="85"/>
    </row>
    <row r="23" spans="1:7" ht="26.4" x14ac:dyDescent="0.3">
      <c r="A23" s="82">
        <v>18</v>
      </c>
      <c r="B23" s="83" t="s">
        <v>100</v>
      </c>
      <c r="C23" s="18" t="s">
        <v>112</v>
      </c>
      <c r="D23" s="19">
        <v>1000000</v>
      </c>
      <c r="E23" s="19">
        <v>1000000</v>
      </c>
      <c r="F23" s="87">
        <f t="shared" si="0"/>
        <v>100</v>
      </c>
      <c r="G23" s="85"/>
    </row>
    <row r="24" spans="1:7" ht="52.5" customHeight="1" x14ac:dyDescent="0.3">
      <c r="A24" s="82">
        <v>19</v>
      </c>
      <c r="B24" s="83" t="s">
        <v>101</v>
      </c>
      <c r="C24" s="18" t="s">
        <v>25</v>
      </c>
      <c r="D24" s="19">
        <v>60</v>
      </c>
      <c r="E24" s="19">
        <v>60</v>
      </c>
      <c r="F24" s="87">
        <f t="shared" si="0"/>
        <v>100</v>
      </c>
      <c r="G24" s="85"/>
    </row>
    <row r="25" spans="1:7" ht="52.8" x14ac:dyDescent="0.3">
      <c r="A25" s="82">
        <v>20</v>
      </c>
      <c r="B25" s="83" t="s">
        <v>102</v>
      </c>
      <c r="C25" s="18" t="s">
        <v>25</v>
      </c>
      <c r="D25" s="19">
        <v>30</v>
      </c>
      <c r="E25" s="19">
        <v>30</v>
      </c>
      <c r="F25" s="87">
        <f t="shared" si="0"/>
        <v>100</v>
      </c>
      <c r="G25" s="85"/>
    </row>
    <row r="26" spans="1:7" ht="39.6" x14ac:dyDescent="0.3">
      <c r="A26" s="82">
        <v>21</v>
      </c>
      <c r="B26" s="83" t="s">
        <v>103</v>
      </c>
      <c r="C26" s="18" t="s">
        <v>25</v>
      </c>
      <c r="D26" s="19">
        <v>12</v>
      </c>
      <c r="E26" s="19">
        <v>12</v>
      </c>
      <c r="F26" s="87">
        <f t="shared" si="0"/>
        <v>100</v>
      </c>
      <c r="G26" s="85"/>
    </row>
    <row r="27" spans="1:7" ht="26.4" x14ac:dyDescent="0.3">
      <c r="A27" s="82">
        <v>22</v>
      </c>
      <c r="B27" s="83" t="s">
        <v>22</v>
      </c>
      <c r="C27" s="18" t="s">
        <v>25</v>
      </c>
      <c r="D27" s="19">
        <v>97.1</v>
      </c>
      <c r="E27" s="19">
        <v>97.1</v>
      </c>
      <c r="F27" s="87">
        <f t="shared" si="0"/>
        <v>100</v>
      </c>
      <c r="G27" s="85"/>
    </row>
    <row r="28" spans="1:7" ht="26.4" x14ac:dyDescent="0.3">
      <c r="A28" s="82">
        <v>23</v>
      </c>
      <c r="B28" s="83" t="s">
        <v>23</v>
      </c>
      <c r="C28" s="18" t="s">
        <v>25</v>
      </c>
      <c r="D28" s="19">
        <v>69.400000000000006</v>
      </c>
      <c r="E28" s="19">
        <v>67.2</v>
      </c>
      <c r="F28" s="87">
        <f t="shared" si="0"/>
        <v>96.829971181556189</v>
      </c>
      <c r="G28" s="85"/>
    </row>
    <row r="29" spans="1:7" ht="21" customHeight="1" x14ac:dyDescent="0.3">
      <c r="A29" s="82">
        <v>24</v>
      </c>
      <c r="B29" s="83" t="s">
        <v>114</v>
      </c>
      <c r="C29" s="18" t="s">
        <v>25</v>
      </c>
      <c r="D29" s="19">
        <v>81</v>
      </c>
      <c r="E29" s="19">
        <v>81</v>
      </c>
      <c r="F29" s="87">
        <f t="shared" si="0"/>
        <v>100</v>
      </c>
      <c r="G29" s="85"/>
    </row>
    <row r="30" spans="1:7" ht="20.25" customHeight="1" x14ac:dyDescent="0.3">
      <c r="A30" s="82">
        <v>25</v>
      </c>
      <c r="B30" s="83" t="s">
        <v>24</v>
      </c>
      <c r="C30" s="18" t="s">
        <v>113</v>
      </c>
      <c r="D30" s="19">
        <v>927</v>
      </c>
      <c r="E30" s="19">
        <v>798</v>
      </c>
      <c r="F30" s="87">
        <f t="shared" si="0"/>
        <v>86.08414239482201</v>
      </c>
      <c r="G30" s="85"/>
    </row>
    <row r="31" spans="1:7" ht="21" customHeight="1" x14ac:dyDescent="0.25">
      <c r="A31" s="131"/>
      <c r="B31" s="130"/>
      <c r="C31" s="130"/>
      <c r="D31" s="130"/>
      <c r="E31" s="130"/>
      <c r="F31" s="192">
        <f>SUM(F6:F30)</f>
        <v>2289.8890738663295</v>
      </c>
      <c r="G31" s="194">
        <f>F31/A30</f>
        <v>91.595562954653175</v>
      </c>
    </row>
    <row r="32" spans="1:7" ht="24.75" customHeight="1" thickBot="1" x14ac:dyDescent="0.35">
      <c r="A32" s="212" t="s">
        <v>1</v>
      </c>
      <c r="B32" s="213"/>
      <c r="C32" s="213"/>
      <c r="D32" s="213"/>
      <c r="E32" s="213"/>
      <c r="F32" s="213"/>
      <c r="G32" s="214"/>
    </row>
    <row r="33" spans="1:7" ht="31.5" customHeight="1" x14ac:dyDescent="0.3">
      <c r="A33" s="217" t="s">
        <v>81</v>
      </c>
      <c r="B33" s="217"/>
      <c r="C33" s="217"/>
      <c r="D33" s="217"/>
      <c r="E33" s="217"/>
      <c r="F33" s="217"/>
      <c r="G33" s="217"/>
    </row>
    <row r="34" spans="1:7" ht="19.5" customHeight="1" thickBot="1" x14ac:dyDescent="0.35">
      <c r="A34" s="223" t="s">
        <v>151</v>
      </c>
      <c r="B34" s="223"/>
      <c r="C34" s="223"/>
      <c r="D34" s="223"/>
      <c r="E34" s="223"/>
      <c r="F34" s="223"/>
      <c r="G34" s="223"/>
    </row>
    <row r="35" spans="1:7" ht="152.25" customHeight="1" x14ac:dyDescent="0.3">
      <c r="A35" s="65"/>
      <c r="B35" s="224" t="s">
        <v>2</v>
      </c>
      <c r="C35" s="224"/>
      <c r="D35" s="225" t="s">
        <v>18</v>
      </c>
      <c r="E35" s="225"/>
      <c r="F35" s="225" t="s">
        <v>3</v>
      </c>
      <c r="G35" s="226"/>
    </row>
    <row r="36" spans="1:7" ht="18" customHeight="1" x14ac:dyDescent="0.3">
      <c r="A36" s="75">
        <v>1</v>
      </c>
      <c r="B36" s="227" t="s">
        <v>43</v>
      </c>
      <c r="C36" s="228"/>
      <c r="D36" s="229"/>
      <c r="E36" s="229"/>
      <c r="F36" s="197"/>
      <c r="G36" s="198"/>
    </row>
    <row r="37" spans="1:7" ht="15.75" customHeight="1" x14ac:dyDescent="0.3">
      <c r="A37" s="66"/>
      <c r="B37" s="218" t="s">
        <v>30</v>
      </c>
      <c r="C37" s="218"/>
      <c r="D37" s="196">
        <f>SUM(D36:D36)*100</f>
        <v>0</v>
      </c>
      <c r="E37" s="196"/>
      <c r="F37" s="197"/>
      <c r="G37" s="198"/>
    </row>
    <row r="38" spans="1:7" ht="23.25" customHeight="1" thickBot="1" x14ac:dyDescent="0.35">
      <c r="A38" s="219" t="s">
        <v>4</v>
      </c>
      <c r="B38" s="220"/>
      <c r="C38" s="220"/>
      <c r="D38" s="220"/>
      <c r="E38" s="220"/>
      <c r="F38" s="221">
        <v>0</v>
      </c>
      <c r="G38" s="222"/>
    </row>
    <row r="39" spans="1:7" ht="17.25" customHeight="1" thickBot="1" x14ac:dyDescent="0.35">
      <c r="A39" s="67"/>
      <c r="B39" s="67"/>
      <c r="C39" s="67"/>
      <c r="D39" s="67"/>
      <c r="E39" s="68"/>
      <c r="F39" s="69"/>
      <c r="G39" s="69"/>
    </row>
    <row r="40" spans="1:7" ht="15.75" customHeight="1" x14ac:dyDescent="0.3">
      <c r="A40" s="70" t="s">
        <v>152</v>
      </c>
      <c r="B40" s="71"/>
      <c r="C40" s="71"/>
      <c r="D40" s="71"/>
      <c r="E40" s="71"/>
      <c r="F40" s="71"/>
      <c r="G40" s="72"/>
    </row>
    <row r="41" spans="1:7" ht="25.5" customHeight="1" thickBot="1" x14ac:dyDescent="0.35">
      <c r="A41" s="215" t="s">
        <v>147</v>
      </c>
      <c r="B41" s="216"/>
      <c r="C41" s="216"/>
      <c r="D41" s="216"/>
      <c r="E41" s="216"/>
      <c r="F41" s="216"/>
      <c r="G41" s="152">
        <f>G31</f>
        <v>91.595562954653175</v>
      </c>
    </row>
    <row r="42" spans="1:7" ht="15" thickBot="1" x14ac:dyDescent="0.35">
      <c r="A42" s="1"/>
      <c r="B42" s="1"/>
      <c r="C42" s="1"/>
      <c r="D42" s="1"/>
      <c r="E42" s="1"/>
      <c r="F42" s="1"/>
      <c r="G42" s="1"/>
    </row>
    <row r="43" spans="1:7" ht="30" customHeight="1" thickBot="1" x14ac:dyDescent="0.35">
      <c r="A43" s="207" t="s">
        <v>79</v>
      </c>
      <c r="B43" s="208"/>
      <c r="C43" s="208"/>
      <c r="D43" s="208"/>
      <c r="E43" s="208"/>
      <c r="F43" s="209"/>
      <c r="G43" s="1"/>
    </row>
    <row r="44" spans="1:7" ht="13.5" customHeight="1" x14ac:dyDescent="0.3">
      <c r="A44" s="210" t="s">
        <v>16</v>
      </c>
      <c r="B44" s="211"/>
      <c r="C44" s="211"/>
      <c r="D44" s="211" t="s">
        <v>29</v>
      </c>
      <c r="E44" s="211"/>
      <c r="F44" s="231"/>
      <c r="G44" s="1"/>
    </row>
    <row r="45" spans="1:7" x14ac:dyDescent="0.3">
      <c r="A45" s="232" t="s">
        <v>9</v>
      </c>
      <c r="B45" s="233"/>
      <c r="C45" s="233"/>
      <c r="D45" s="234" t="s">
        <v>6</v>
      </c>
      <c r="E45" s="234"/>
      <c r="F45" s="235"/>
      <c r="G45" s="1"/>
    </row>
    <row r="46" spans="1:7" x14ac:dyDescent="0.3">
      <c r="A46" s="236" t="s">
        <v>10</v>
      </c>
      <c r="B46" s="237"/>
      <c r="C46" s="237"/>
      <c r="D46" s="234" t="s">
        <v>7</v>
      </c>
      <c r="E46" s="234"/>
      <c r="F46" s="235"/>
      <c r="G46" s="1"/>
    </row>
    <row r="47" spans="1:7" ht="15" thickBot="1" x14ac:dyDescent="0.35">
      <c r="A47" s="238" t="s">
        <v>11</v>
      </c>
      <c r="B47" s="239"/>
      <c r="C47" s="239"/>
      <c r="D47" s="240" t="s">
        <v>8</v>
      </c>
      <c r="E47" s="240"/>
      <c r="F47" s="241"/>
      <c r="G47" s="1"/>
    </row>
    <row r="48" spans="1:7" ht="17.25" customHeight="1" x14ac:dyDescent="0.3">
      <c r="A48" s="230"/>
      <c r="B48" s="230"/>
      <c r="C48" s="230"/>
      <c r="D48" s="230"/>
      <c r="E48" s="230"/>
      <c r="F48" s="230"/>
    </row>
    <row r="49" spans="1:7" ht="47.25" customHeight="1" x14ac:dyDescent="0.3">
      <c r="A49" s="230" t="s">
        <v>78</v>
      </c>
      <c r="B49" s="230"/>
      <c r="C49" s="230"/>
      <c r="D49" s="230"/>
      <c r="E49" s="230"/>
      <c r="F49" s="230"/>
      <c r="G49" s="90"/>
    </row>
    <row r="50" spans="1:7" x14ac:dyDescent="0.3">
      <c r="B50" s="73"/>
      <c r="C50" s="73"/>
      <c r="D50" s="73"/>
      <c r="E50" s="73"/>
      <c r="F50" s="73"/>
    </row>
    <row r="51" spans="1:7" x14ac:dyDescent="0.3">
      <c r="A51" s="73"/>
    </row>
  </sheetData>
  <mergeCells count="32">
    <mergeCell ref="A49:F49"/>
    <mergeCell ref="D44:F44"/>
    <mergeCell ref="A45:C45"/>
    <mergeCell ref="D45:F45"/>
    <mergeCell ref="A46:C46"/>
    <mergeCell ref="D46:F46"/>
    <mergeCell ref="A47:C47"/>
    <mergeCell ref="D47:F47"/>
    <mergeCell ref="A48:F48"/>
    <mergeCell ref="A43:F43"/>
    <mergeCell ref="A44:C44"/>
    <mergeCell ref="A32:G32"/>
    <mergeCell ref="A41:F41"/>
    <mergeCell ref="B19:B20"/>
    <mergeCell ref="A33:G33"/>
    <mergeCell ref="B37:C37"/>
    <mergeCell ref="A38:E38"/>
    <mergeCell ref="F38:G38"/>
    <mergeCell ref="A34:G34"/>
    <mergeCell ref="B35:C35"/>
    <mergeCell ref="D35:E35"/>
    <mergeCell ref="F35:G35"/>
    <mergeCell ref="B36:C36"/>
    <mergeCell ref="D36:E36"/>
    <mergeCell ref="F36:G36"/>
    <mergeCell ref="D37:E37"/>
    <mergeCell ref="F37:G37"/>
    <mergeCell ref="A2:G2"/>
    <mergeCell ref="A3:G3"/>
    <mergeCell ref="K5:R5"/>
    <mergeCell ref="B17:B18"/>
    <mergeCell ref="A4:G4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10" zoomScaleNormal="100" workbookViewId="0">
      <selection activeCell="J8" sqref="J8"/>
    </sheetView>
  </sheetViews>
  <sheetFormatPr defaultRowHeight="14.4" x14ac:dyDescent="0.3"/>
  <cols>
    <col min="1" max="1" width="3.33203125" customWidth="1"/>
    <col min="2" max="2" width="43.33203125" customWidth="1"/>
    <col min="3" max="3" width="5.5546875" customWidth="1"/>
    <col min="4" max="4" width="14.88671875" customWidth="1"/>
    <col min="5" max="5" width="15.33203125" style="41" customWidth="1"/>
    <col min="6" max="6" width="23" style="63" customWidth="1"/>
    <col min="7" max="7" width="17.6640625" customWidth="1"/>
  </cols>
  <sheetData>
    <row r="1" spans="1:7" ht="15" thickBot="1" x14ac:dyDescent="0.35">
      <c r="A1" s="1"/>
      <c r="B1" s="1"/>
      <c r="C1" s="1"/>
      <c r="D1" s="1"/>
      <c r="E1" s="20"/>
      <c r="F1" s="60"/>
      <c r="G1" s="1" t="s">
        <v>62</v>
      </c>
    </row>
    <row r="2" spans="1:7" ht="108" customHeight="1" thickBot="1" x14ac:dyDescent="0.35">
      <c r="A2" s="345" t="s">
        <v>141</v>
      </c>
      <c r="B2" s="346"/>
      <c r="C2" s="346"/>
      <c r="D2" s="346"/>
      <c r="E2" s="346"/>
      <c r="F2" s="346"/>
      <c r="G2" s="347"/>
    </row>
    <row r="3" spans="1:7" ht="12" customHeight="1" x14ac:dyDescent="0.25">
      <c r="A3" s="354"/>
      <c r="B3" s="354"/>
      <c r="C3" s="354"/>
      <c r="D3" s="354"/>
      <c r="E3" s="354"/>
      <c r="F3" s="354"/>
      <c r="G3" s="354"/>
    </row>
    <row r="4" spans="1:7" ht="18" customHeight="1" thickBot="1" x14ac:dyDescent="0.35">
      <c r="A4" s="206" t="s">
        <v>125</v>
      </c>
      <c r="B4" s="206"/>
      <c r="C4" s="206"/>
      <c r="D4" s="206"/>
      <c r="E4" s="206"/>
      <c r="F4" s="206"/>
      <c r="G4" s="206"/>
    </row>
    <row r="5" spans="1:7" ht="69.75" customHeight="1" x14ac:dyDescent="0.3">
      <c r="A5" s="3"/>
      <c r="B5" s="7" t="s">
        <v>13</v>
      </c>
      <c r="C5" s="7" t="s">
        <v>0</v>
      </c>
      <c r="D5" s="96" t="s">
        <v>12</v>
      </c>
      <c r="E5" s="98" t="s">
        <v>32</v>
      </c>
      <c r="F5" s="97" t="s">
        <v>127</v>
      </c>
      <c r="G5" s="24" t="s">
        <v>5</v>
      </c>
    </row>
    <row r="6" spans="1:7" ht="82.8" x14ac:dyDescent="0.3">
      <c r="A6" s="171">
        <v>1</v>
      </c>
      <c r="B6" s="102" t="s">
        <v>63</v>
      </c>
      <c r="C6" s="163" t="s">
        <v>64</v>
      </c>
      <c r="D6" s="163">
        <v>1330</v>
      </c>
      <c r="E6" s="163">
        <v>1350</v>
      </c>
      <c r="F6" s="164">
        <v>100</v>
      </c>
      <c r="G6" s="127"/>
    </row>
    <row r="7" spans="1:7" ht="123.75" customHeight="1" x14ac:dyDescent="0.3">
      <c r="A7" s="171">
        <v>2</v>
      </c>
      <c r="B7" s="102" t="s">
        <v>65</v>
      </c>
      <c r="C7" s="163" t="s">
        <v>25</v>
      </c>
      <c r="D7" s="163">
        <v>15</v>
      </c>
      <c r="E7" s="163">
        <v>15</v>
      </c>
      <c r="F7" s="164">
        <v>100</v>
      </c>
      <c r="G7" s="127"/>
    </row>
    <row r="8" spans="1:7" ht="74.25" customHeight="1" x14ac:dyDescent="0.3">
      <c r="A8" s="48">
        <v>3</v>
      </c>
      <c r="B8" s="125" t="s">
        <v>66</v>
      </c>
      <c r="C8" s="163" t="s">
        <v>64</v>
      </c>
      <c r="D8" s="168">
        <v>242</v>
      </c>
      <c r="E8" s="168">
        <v>130</v>
      </c>
      <c r="F8" s="169">
        <f>E8/D8*100</f>
        <v>53.719008264462808</v>
      </c>
      <c r="G8" s="109"/>
    </row>
    <row r="9" spans="1:7" x14ac:dyDescent="0.3">
      <c r="A9" s="171">
        <v>4</v>
      </c>
      <c r="B9" s="102" t="s">
        <v>24</v>
      </c>
      <c r="C9" s="163" t="s">
        <v>67</v>
      </c>
      <c r="D9" s="163">
        <v>927</v>
      </c>
      <c r="E9" s="163">
        <v>798</v>
      </c>
      <c r="F9" s="169">
        <f>E9/D9*100</f>
        <v>86.08414239482201</v>
      </c>
      <c r="G9" s="127"/>
    </row>
    <row r="10" spans="1:7" x14ac:dyDescent="0.3">
      <c r="A10" s="126"/>
      <c r="B10" s="27" t="s">
        <v>14</v>
      </c>
      <c r="C10" s="52"/>
      <c r="D10" s="52"/>
      <c r="E10" s="59"/>
      <c r="F10" s="170">
        <f>SUM(F6:F9)</f>
        <v>339.80315065928482</v>
      </c>
      <c r="G10" s="127"/>
    </row>
    <row r="11" spans="1:7" ht="22.5" customHeight="1" thickBot="1" x14ac:dyDescent="0.35">
      <c r="A11" s="246" t="s">
        <v>1</v>
      </c>
      <c r="B11" s="247"/>
      <c r="C11" s="247"/>
      <c r="D11" s="247"/>
      <c r="E11" s="247"/>
      <c r="F11" s="247"/>
      <c r="G11" s="167">
        <f>F10/A9</f>
        <v>84.950787664821206</v>
      </c>
    </row>
    <row r="12" spans="1:7" ht="31.5" customHeight="1" x14ac:dyDescent="0.3">
      <c r="A12" s="354" t="s">
        <v>128</v>
      </c>
      <c r="B12" s="354"/>
      <c r="C12" s="354"/>
      <c r="D12" s="354"/>
      <c r="E12" s="354"/>
      <c r="F12" s="354"/>
      <c r="G12" s="354"/>
    </row>
    <row r="13" spans="1:7" ht="18.75" customHeight="1" thickBot="1" x14ac:dyDescent="0.35">
      <c r="A13" s="293" t="s">
        <v>126</v>
      </c>
      <c r="B13" s="294"/>
      <c r="C13" s="294"/>
      <c r="D13" s="294"/>
      <c r="E13" s="294"/>
      <c r="F13" s="294"/>
      <c r="G13" s="294"/>
    </row>
    <row r="14" spans="1:7" ht="111.75" customHeight="1" x14ac:dyDescent="0.3">
      <c r="A14" s="295" t="s">
        <v>2</v>
      </c>
      <c r="B14" s="296"/>
      <c r="C14" s="297" t="s">
        <v>18</v>
      </c>
      <c r="D14" s="298"/>
      <c r="E14" s="299"/>
      <c r="F14" s="297" t="s">
        <v>3</v>
      </c>
      <c r="G14" s="300"/>
    </row>
    <row r="15" spans="1:7" s="41" customFormat="1" ht="20.399999999999999" customHeight="1" x14ac:dyDescent="0.3">
      <c r="A15" s="123">
        <v>1</v>
      </c>
      <c r="B15" s="61" t="s">
        <v>43</v>
      </c>
      <c r="C15" s="301"/>
      <c r="D15" s="302"/>
      <c r="E15" s="303"/>
      <c r="F15" s="304"/>
      <c r="G15" s="305"/>
    </row>
    <row r="16" spans="1:7" s="41" customFormat="1" ht="16.5" customHeight="1" x14ac:dyDescent="0.25">
      <c r="A16" s="123">
        <v>2</v>
      </c>
      <c r="B16" s="99"/>
      <c r="C16" s="333"/>
      <c r="D16" s="334"/>
      <c r="E16" s="335"/>
      <c r="F16" s="331"/>
      <c r="G16" s="332"/>
    </row>
    <row r="17" spans="1:7" s="41" customFormat="1" ht="19.5" customHeight="1" x14ac:dyDescent="0.3">
      <c r="A17" s="105"/>
      <c r="B17" s="350" t="s">
        <v>30</v>
      </c>
      <c r="C17" s="350"/>
      <c r="D17" s="351">
        <f>SUM(D16:D16)*100</f>
        <v>0</v>
      </c>
      <c r="E17" s="351"/>
      <c r="F17" s="309"/>
      <c r="G17" s="310"/>
    </row>
    <row r="18" spans="1:7" s="41" customFormat="1" ht="29.25" customHeight="1" thickBot="1" x14ac:dyDescent="0.35">
      <c r="A18" s="311" t="s">
        <v>4</v>
      </c>
      <c r="B18" s="312"/>
      <c r="C18" s="312"/>
      <c r="D18" s="312"/>
      <c r="E18" s="312"/>
      <c r="F18" s="352">
        <v>0</v>
      </c>
      <c r="G18" s="353"/>
    </row>
    <row r="19" spans="1:7" ht="24" customHeight="1" thickBot="1" x14ac:dyDescent="0.35">
      <c r="A19" s="5"/>
      <c r="B19" s="5"/>
      <c r="C19" s="5"/>
      <c r="D19" s="5"/>
      <c r="E19" s="6"/>
      <c r="F19" s="62"/>
      <c r="G19" s="6"/>
    </row>
    <row r="20" spans="1:7" ht="15.75" customHeight="1" x14ac:dyDescent="0.3">
      <c r="A20" s="280" t="s">
        <v>131</v>
      </c>
      <c r="B20" s="281"/>
      <c r="C20" s="281"/>
      <c r="D20" s="281"/>
      <c r="E20" s="281"/>
      <c r="F20" s="281"/>
      <c r="G20" s="282"/>
    </row>
    <row r="21" spans="1:7" ht="32.4" customHeight="1" thickBot="1" x14ac:dyDescent="0.35">
      <c r="A21" s="250" t="s">
        <v>140</v>
      </c>
      <c r="B21" s="251"/>
      <c r="C21" s="251"/>
      <c r="D21" s="251"/>
      <c r="E21" s="251"/>
      <c r="F21" s="283"/>
      <c r="G21" s="172">
        <f>G11</f>
        <v>84.950787664821206</v>
      </c>
    </row>
    <row r="22" spans="1:7" ht="19.5" customHeight="1" thickBot="1" x14ac:dyDescent="0.35">
      <c r="A22" s="284" t="s">
        <v>15</v>
      </c>
      <c r="B22" s="285"/>
      <c r="C22" s="285"/>
      <c r="D22" s="285"/>
      <c r="E22" s="285"/>
      <c r="F22" s="286"/>
      <c r="G22" s="1"/>
    </row>
    <row r="23" spans="1:7" ht="13.5" customHeight="1" x14ac:dyDescent="0.3">
      <c r="A23" s="210" t="s">
        <v>16</v>
      </c>
      <c r="B23" s="211"/>
      <c r="C23" s="211"/>
      <c r="D23" s="211" t="s">
        <v>29</v>
      </c>
      <c r="E23" s="211"/>
      <c r="F23" s="231"/>
      <c r="G23" s="1"/>
    </row>
    <row r="24" spans="1:7" x14ac:dyDescent="0.3">
      <c r="A24" s="244" t="s">
        <v>9</v>
      </c>
      <c r="B24" s="245"/>
      <c r="C24" s="245"/>
      <c r="D24" s="234" t="s">
        <v>6</v>
      </c>
      <c r="E24" s="234"/>
      <c r="F24" s="235"/>
      <c r="G24" s="1"/>
    </row>
    <row r="25" spans="1:7" x14ac:dyDescent="0.3">
      <c r="A25" s="236" t="s">
        <v>10</v>
      </c>
      <c r="B25" s="237"/>
      <c r="C25" s="237"/>
      <c r="D25" s="234" t="s">
        <v>7</v>
      </c>
      <c r="E25" s="234"/>
      <c r="F25" s="235"/>
      <c r="G25" s="1"/>
    </row>
    <row r="26" spans="1:7" ht="15" thickBot="1" x14ac:dyDescent="0.35">
      <c r="A26" s="313" t="s">
        <v>11</v>
      </c>
      <c r="B26" s="314"/>
      <c r="C26" s="314"/>
      <c r="D26" s="240" t="s">
        <v>8</v>
      </c>
      <c r="E26" s="240"/>
      <c r="F26" s="241"/>
      <c r="G26" s="1"/>
    </row>
    <row r="27" spans="1:7" ht="17.25" customHeight="1" x14ac:dyDescent="0.3">
      <c r="A27" s="230"/>
      <c r="B27" s="230"/>
      <c r="C27" s="230"/>
      <c r="D27" s="230"/>
      <c r="E27" s="230"/>
      <c r="F27" s="230"/>
    </row>
    <row r="28" spans="1:7" ht="43.2" customHeight="1" x14ac:dyDescent="0.3">
      <c r="A28" s="230" t="s">
        <v>129</v>
      </c>
      <c r="B28" s="230"/>
      <c r="C28" s="230"/>
      <c r="D28" s="230"/>
      <c r="E28" s="230"/>
      <c r="F28" s="230"/>
      <c r="G28" s="230"/>
    </row>
  </sheetData>
  <mergeCells count="31">
    <mergeCell ref="A2:G2"/>
    <mergeCell ref="A4:G4"/>
    <mergeCell ref="A11:F11"/>
    <mergeCell ref="A13:G13"/>
    <mergeCell ref="A14:B14"/>
    <mergeCell ref="C14:E14"/>
    <mergeCell ref="F14:G14"/>
    <mergeCell ref="A3:G3"/>
    <mergeCell ref="A12:G12"/>
    <mergeCell ref="A22:F22"/>
    <mergeCell ref="C15:E15"/>
    <mergeCell ref="F15:G15"/>
    <mergeCell ref="C16:E16"/>
    <mergeCell ref="F16:G16"/>
    <mergeCell ref="B17:C17"/>
    <mergeCell ref="D17:E17"/>
    <mergeCell ref="F17:G17"/>
    <mergeCell ref="A18:E18"/>
    <mergeCell ref="F18:G18"/>
    <mergeCell ref="A20:G20"/>
    <mergeCell ref="A21:F21"/>
    <mergeCell ref="A28:G28"/>
    <mergeCell ref="A26:C26"/>
    <mergeCell ref="D26:F26"/>
    <mergeCell ref="A27:F27"/>
    <mergeCell ref="A23:C23"/>
    <mergeCell ref="D23:F23"/>
    <mergeCell ref="A24:C24"/>
    <mergeCell ref="D24:F24"/>
    <mergeCell ref="A25:C25"/>
    <mergeCell ref="D25:F25"/>
  </mergeCells>
  <pageMargins left="0.70866141732283472" right="0.70866141732283472" top="0.35433070866141736" bottom="0.15748031496062992" header="0.31496062992125984" footer="0.31496062992125984"/>
  <pageSetup paperSize="9" scale="7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4" workbookViewId="0">
      <selection activeCell="D5" sqref="D5"/>
    </sheetView>
  </sheetViews>
  <sheetFormatPr defaultRowHeight="14.4" x14ac:dyDescent="0.3"/>
  <cols>
    <col min="1" max="1" width="3.33203125" customWidth="1"/>
    <col min="2" max="2" width="43.5546875" customWidth="1"/>
    <col min="3" max="3" width="6.88671875" customWidth="1"/>
    <col min="4" max="4" width="14.88671875" customWidth="1"/>
    <col min="5" max="5" width="15.33203125" customWidth="1"/>
    <col min="6" max="6" width="23" customWidth="1"/>
    <col min="7" max="7" width="17.6640625" customWidth="1"/>
  </cols>
  <sheetData>
    <row r="1" spans="1:7" ht="15" thickBot="1" x14ac:dyDescent="0.35">
      <c r="A1" s="42"/>
      <c r="B1" s="42"/>
      <c r="C1" s="42"/>
      <c r="D1" s="42"/>
      <c r="E1" s="42"/>
      <c r="F1" s="42"/>
      <c r="G1" s="42" t="s">
        <v>68</v>
      </c>
    </row>
    <row r="2" spans="1:7" ht="104.25" customHeight="1" thickBot="1" x14ac:dyDescent="0.35">
      <c r="A2" s="356" t="s">
        <v>138</v>
      </c>
      <c r="B2" s="357"/>
      <c r="C2" s="357"/>
      <c r="D2" s="357"/>
      <c r="E2" s="357"/>
      <c r="F2" s="357"/>
      <c r="G2" s="358"/>
    </row>
    <row r="3" spans="1:7" ht="18.75" customHeight="1" x14ac:dyDescent="0.25">
      <c r="A3" s="354"/>
      <c r="B3" s="354"/>
      <c r="C3" s="354"/>
      <c r="D3" s="354"/>
      <c r="E3" s="354"/>
      <c r="F3" s="354"/>
      <c r="G3" s="354"/>
    </row>
    <row r="4" spans="1:7" ht="15" thickBot="1" x14ac:dyDescent="0.35">
      <c r="A4" s="359" t="s">
        <v>139</v>
      </c>
      <c r="B4" s="359"/>
      <c r="C4" s="359"/>
      <c r="D4" s="359"/>
      <c r="E4" s="359"/>
      <c r="F4" s="359"/>
      <c r="G4" s="359"/>
    </row>
    <row r="5" spans="1:7" ht="69.75" customHeight="1" x14ac:dyDescent="0.3">
      <c r="A5" s="46"/>
      <c r="B5" s="47" t="s">
        <v>13</v>
      </c>
      <c r="C5" s="47" t="s">
        <v>0</v>
      </c>
      <c r="D5" s="93" t="s">
        <v>12</v>
      </c>
      <c r="E5" s="93" t="s">
        <v>32</v>
      </c>
      <c r="F5" s="93" t="s">
        <v>127</v>
      </c>
      <c r="G5" s="106" t="s">
        <v>5</v>
      </c>
    </row>
    <row r="6" spans="1:7" ht="83.4" x14ac:dyDescent="0.3">
      <c r="A6" s="48">
        <v>1</v>
      </c>
      <c r="B6" s="29" t="s">
        <v>117</v>
      </c>
      <c r="C6" s="27" t="s">
        <v>113</v>
      </c>
      <c r="D6" s="163">
        <v>830</v>
      </c>
      <c r="E6" s="163">
        <v>1066</v>
      </c>
      <c r="F6" s="165">
        <v>100</v>
      </c>
      <c r="G6" s="28"/>
    </row>
    <row r="7" spans="1:7" ht="180" customHeight="1" x14ac:dyDescent="0.3">
      <c r="A7" s="48">
        <v>2</v>
      </c>
      <c r="B7" s="29" t="s">
        <v>118</v>
      </c>
      <c r="C7" s="27" t="s">
        <v>113</v>
      </c>
      <c r="D7" s="163">
        <v>230</v>
      </c>
      <c r="E7" s="163">
        <v>242</v>
      </c>
      <c r="F7" s="165">
        <v>100</v>
      </c>
      <c r="G7" s="28"/>
    </row>
    <row r="8" spans="1:7" ht="20.25" customHeight="1" x14ac:dyDescent="0.3">
      <c r="A8" s="92"/>
      <c r="B8" s="108" t="s">
        <v>14</v>
      </c>
      <c r="C8" s="108"/>
      <c r="D8" s="108"/>
      <c r="E8" s="107"/>
      <c r="F8" s="166">
        <f>SUM(F6:F7)</f>
        <v>200</v>
      </c>
      <c r="G8" s="118"/>
    </row>
    <row r="9" spans="1:7" ht="21" customHeight="1" thickBot="1" x14ac:dyDescent="0.35">
      <c r="A9" s="360" t="s">
        <v>1</v>
      </c>
      <c r="B9" s="361"/>
      <c r="C9" s="361"/>
      <c r="D9" s="361"/>
      <c r="E9" s="361"/>
      <c r="F9" s="362"/>
      <c r="G9" s="167">
        <f>F8/A7</f>
        <v>100</v>
      </c>
    </row>
    <row r="10" spans="1:7" ht="31.5" customHeight="1" x14ac:dyDescent="0.3">
      <c r="A10" s="354" t="s">
        <v>154</v>
      </c>
      <c r="B10" s="354"/>
      <c r="C10" s="354"/>
      <c r="D10" s="354"/>
      <c r="E10" s="354"/>
      <c r="F10" s="354"/>
      <c r="G10" s="354"/>
    </row>
    <row r="11" spans="1:7" ht="19.5" customHeight="1" thickBot="1" x14ac:dyDescent="0.35">
      <c r="A11" s="355" t="s">
        <v>126</v>
      </c>
      <c r="B11" s="355"/>
      <c r="C11" s="355"/>
      <c r="D11" s="355"/>
      <c r="E11" s="355"/>
      <c r="F11" s="355"/>
      <c r="G11" s="355"/>
    </row>
    <row r="12" spans="1:7" ht="105.75" customHeight="1" x14ac:dyDescent="0.3">
      <c r="A12" s="46"/>
      <c r="B12" s="363" t="s">
        <v>2</v>
      </c>
      <c r="C12" s="363"/>
      <c r="D12" s="364" t="s">
        <v>18</v>
      </c>
      <c r="E12" s="364"/>
      <c r="F12" s="364" t="s">
        <v>3</v>
      </c>
      <c r="G12" s="365"/>
    </row>
    <row r="13" spans="1:7" ht="27" customHeight="1" x14ac:dyDescent="0.3">
      <c r="A13" s="92">
        <v>1</v>
      </c>
      <c r="B13" s="252" t="s">
        <v>80</v>
      </c>
      <c r="C13" s="253"/>
      <c r="D13" s="366"/>
      <c r="E13" s="366"/>
      <c r="F13" s="367"/>
      <c r="G13" s="368"/>
    </row>
    <row r="14" spans="1:7" ht="15.75" customHeight="1" x14ac:dyDescent="0.3">
      <c r="A14" s="110"/>
      <c r="B14" s="371" t="s">
        <v>30</v>
      </c>
      <c r="C14" s="371"/>
      <c r="D14" s="351">
        <f>SUM(D13:D13)*100</f>
        <v>0</v>
      </c>
      <c r="E14" s="351"/>
      <c r="F14" s="367"/>
      <c r="G14" s="368"/>
    </row>
    <row r="15" spans="1:7" ht="30" customHeight="1" thickBot="1" x14ac:dyDescent="0.35">
      <c r="A15" s="275" t="s">
        <v>4</v>
      </c>
      <c r="B15" s="276"/>
      <c r="C15" s="276"/>
      <c r="D15" s="276"/>
      <c r="E15" s="276"/>
      <c r="F15" s="352">
        <v>0</v>
      </c>
      <c r="G15" s="353"/>
    </row>
    <row r="16" spans="1:7" ht="17.25" customHeight="1" thickBot="1" x14ac:dyDescent="0.35">
      <c r="A16" s="111"/>
      <c r="B16" s="111"/>
      <c r="C16" s="111"/>
      <c r="D16" s="111"/>
      <c r="E16" s="112"/>
      <c r="F16" s="113"/>
      <c r="G16" s="113"/>
    </row>
    <row r="17" spans="1:7" ht="15.75" customHeight="1" x14ac:dyDescent="0.3">
      <c r="A17" s="114" t="s">
        <v>131</v>
      </c>
      <c r="B17" s="115"/>
      <c r="C17" s="115"/>
      <c r="D17" s="115"/>
      <c r="E17" s="115"/>
      <c r="F17" s="115"/>
      <c r="G17" s="116"/>
    </row>
    <row r="18" spans="1:7" ht="21.75" customHeight="1" thickBot="1" x14ac:dyDescent="0.35">
      <c r="A18" s="372" t="s">
        <v>140</v>
      </c>
      <c r="B18" s="373"/>
      <c r="C18" s="373"/>
      <c r="D18" s="373"/>
      <c r="E18" s="373"/>
      <c r="F18" s="373"/>
      <c r="G18" s="167">
        <f>G9</f>
        <v>100</v>
      </c>
    </row>
    <row r="19" spans="1:7" ht="15" thickBot="1" x14ac:dyDescent="0.35">
      <c r="A19" s="42"/>
      <c r="B19" s="42"/>
      <c r="C19" s="42"/>
      <c r="D19" s="42"/>
      <c r="E19" s="42"/>
      <c r="F19" s="42"/>
      <c r="G19" s="42"/>
    </row>
    <row r="20" spans="1:7" ht="30" customHeight="1" thickBot="1" x14ac:dyDescent="0.35">
      <c r="A20" s="374" t="s">
        <v>79</v>
      </c>
      <c r="B20" s="375"/>
      <c r="C20" s="375"/>
      <c r="D20" s="375"/>
      <c r="E20" s="375"/>
      <c r="F20" s="376"/>
      <c r="G20" s="42"/>
    </row>
    <row r="21" spans="1:7" ht="13.5" customHeight="1" x14ac:dyDescent="0.3">
      <c r="A21" s="369" t="s">
        <v>16</v>
      </c>
      <c r="B21" s="363"/>
      <c r="C21" s="363"/>
      <c r="D21" s="363" t="s">
        <v>29</v>
      </c>
      <c r="E21" s="363"/>
      <c r="F21" s="370"/>
      <c r="G21" s="42"/>
    </row>
    <row r="22" spans="1:7" x14ac:dyDescent="0.3">
      <c r="A22" s="378" t="s">
        <v>9</v>
      </c>
      <c r="B22" s="379"/>
      <c r="C22" s="379"/>
      <c r="D22" s="367" t="s">
        <v>6</v>
      </c>
      <c r="E22" s="367"/>
      <c r="F22" s="368"/>
      <c r="G22" s="42"/>
    </row>
    <row r="23" spans="1:7" x14ac:dyDescent="0.3">
      <c r="A23" s="380" t="s">
        <v>10</v>
      </c>
      <c r="B23" s="381"/>
      <c r="C23" s="381"/>
      <c r="D23" s="367" t="s">
        <v>7</v>
      </c>
      <c r="E23" s="367"/>
      <c r="F23" s="368"/>
      <c r="G23" s="42"/>
    </row>
    <row r="24" spans="1:7" ht="15" thickBot="1" x14ac:dyDescent="0.35">
      <c r="A24" s="382" t="s">
        <v>11</v>
      </c>
      <c r="B24" s="383"/>
      <c r="C24" s="383"/>
      <c r="D24" s="384" t="s">
        <v>8</v>
      </c>
      <c r="E24" s="384"/>
      <c r="F24" s="385"/>
      <c r="G24" s="42"/>
    </row>
    <row r="25" spans="1:7" ht="17.25" customHeight="1" x14ac:dyDescent="0.3">
      <c r="A25" s="377"/>
      <c r="B25" s="377"/>
      <c r="C25" s="377"/>
      <c r="D25" s="377"/>
      <c r="E25" s="377"/>
      <c r="F25" s="377"/>
    </row>
    <row r="26" spans="1:7" ht="47.25" customHeight="1" x14ac:dyDescent="0.3">
      <c r="A26" s="377" t="s">
        <v>129</v>
      </c>
      <c r="B26" s="377"/>
      <c r="C26" s="377"/>
      <c r="D26" s="377"/>
      <c r="E26" s="377"/>
      <c r="F26" s="377"/>
      <c r="G26" s="91"/>
    </row>
    <row r="27" spans="1:7" x14ac:dyDescent="0.3">
      <c r="A27" s="377"/>
      <c r="B27" s="377"/>
      <c r="C27" s="377"/>
      <c r="D27" s="377"/>
      <c r="E27" s="377"/>
      <c r="F27" s="377"/>
    </row>
  </sheetData>
  <mergeCells count="30">
    <mergeCell ref="A25:F25"/>
    <mergeCell ref="A26:F26"/>
    <mergeCell ref="A27:F27"/>
    <mergeCell ref="A22:C22"/>
    <mergeCell ref="D22:F22"/>
    <mergeCell ref="A23:C23"/>
    <mergeCell ref="D23:F23"/>
    <mergeCell ref="A24:C24"/>
    <mergeCell ref="D24:F24"/>
    <mergeCell ref="A21:C21"/>
    <mergeCell ref="D21:F21"/>
    <mergeCell ref="B14:C14"/>
    <mergeCell ref="D14:E14"/>
    <mergeCell ref="F14:G14"/>
    <mergeCell ref="A15:E15"/>
    <mergeCell ref="F15:G15"/>
    <mergeCell ref="A18:F18"/>
    <mergeCell ref="A20:F20"/>
    <mergeCell ref="B12:C12"/>
    <mergeCell ref="D12:E12"/>
    <mergeCell ref="F12:G12"/>
    <mergeCell ref="B13:C13"/>
    <mergeCell ref="D13:E13"/>
    <mergeCell ref="F13:G13"/>
    <mergeCell ref="A11:G11"/>
    <mergeCell ref="A2:G2"/>
    <mergeCell ref="A3:G3"/>
    <mergeCell ref="A4:G4"/>
    <mergeCell ref="A9:F9"/>
    <mergeCell ref="A10:G10"/>
  </mergeCells>
  <hyperlinks>
    <hyperlink ref="B6" r:id="rId1" tooltip="consultantplus://offline/ref=C8A0B76F69E8E0693FAAEEE4CAAB63476B2671424B66931683FF4AB27209E9D669EA8E7E4B1D5FDC8E54C6C9BCK" display="consultantplus://offline/ref=C8A0B76F69E8E0693FAAEEE4CAAB63476B2671424B66931683FF4AB27209E9D669EA8E7E4B1D5FDC8E54C6C9BCK"/>
    <hyperlink ref="B7" r:id="rId2" tooltip="consultantplus://offline/ref=C8A0B76F69E8E0693FAAEEE4CAAB63476B2671424B66931683FF4AB27209E9D669EA8E7E4B1D5FDC8E54C6C9BCK" display="consultantplus://offline/ref=C8A0B76F69E8E0693FAAEEE4CAAB63476B2671424B66931683FF4AB27209E9D669EA8E7E4B1D5FDC8E54C6C9BCK"/>
  </hyperlinks>
  <pageMargins left="0.70866141732283472" right="0.70866141732283472" top="0.74803149606299213" bottom="0.74803149606299213" header="0.31496062992125984" footer="0.31496062992125984"/>
  <pageSetup paperSize="9" scale="69" fitToHeight="0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7" workbookViewId="0">
      <selection activeCell="H22" sqref="H22"/>
    </sheetView>
  </sheetViews>
  <sheetFormatPr defaultRowHeight="14.4" x14ac:dyDescent="0.3"/>
  <cols>
    <col min="1" max="1" width="3.33203125" customWidth="1"/>
    <col min="2" max="2" width="43.5546875" customWidth="1"/>
    <col min="3" max="3" width="5.5546875" customWidth="1"/>
    <col min="4" max="4" width="14.88671875" customWidth="1"/>
    <col min="5" max="5" width="15.33203125" customWidth="1"/>
    <col min="6" max="6" width="23" customWidth="1"/>
    <col min="7" max="7" width="17.6640625" customWidth="1"/>
  </cols>
  <sheetData>
    <row r="1" spans="1:7" ht="15" thickBot="1" x14ac:dyDescent="0.35">
      <c r="A1" s="1"/>
      <c r="B1" s="1"/>
      <c r="C1" s="1"/>
      <c r="D1" s="1"/>
      <c r="E1" s="1"/>
      <c r="F1" s="1"/>
      <c r="G1" s="1" t="s">
        <v>69</v>
      </c>
    </row>
    <row r="2" spans="1:7" ht="103.5" customHeight="1" thickBot="1" x14ac:dyDescent="0.35">
      <c r="A2" s="345" t="s">
        <v>133</v>
      </c>
      <c r="B2" s="346"/>
      <c r="C2" s="346"/>
      <c r="D2" s="346"/>
      <c r="E2" s="346"/>
      <c r="F2" s="346"/>
      <c r="G2" s="347"/>
    </row>
    <row r="3" spans="1:7" ht="12.75" customHeight="1" x14ac:dyDescent="0.25">
      <c r="A3" s="202"/>
      <c r="B3" s="202"/>
      <c r="C3" s="202"/>
      <c r="D3" s="202"/>
      <c r="E3" s="202"/>
      <c r="F3" s="202"/>
      <c r="G3" s="202"/>
    </row>
    <row r="4" spans="1:7" ht="24" customHeight="1" thickBot="1" x14ac:dyDescent="0.35">
      <c r="A4" s="388" t="s">
        <v>134</v>
      </c>
      <c r="B4" s="388"/>
      <c r="C4" s="388"/>
      <c r="D4" s="388"/>
      <c r="E4" s="388"/>
      <c r="F4" s="388"/>
      <c r="G4" s="388"/>
    </row>
    <row r="5" spans="1:7" ht="69.75" customHeight="1" x14ac:dyDescent="0.3">
      <c r="A5" s="3"/>
      <c r="B5" s="7" t="s">
        <v>13</v>
      </c>
      <c r="C5" s="7" t="s">
        <v>0</v>
      </c>
      <c r="D5" s="14" t="s">
        <v>12</v>
      </c>
      <c r="E5" s="14" t="s">
        <v>32</v>
      </c>
      <c r="F5" s="14" t="s">
        <v>127</v>
      </c>
      <c r="G5" s="24" t="s">
        <v>5</v>
      </c>
    </row>
    <row r="6" spans="1:7" ht="42" x14ac:dyDescent="0.3">
      <c r="A6" s="10">
        <v>1</v>
      </c>
      <c r="B6" s="29" t="s">
        <v>70</v>
      </c>
      <c r="C6" s="27" t="s">
        <v>71</v>
      </c>
      <c r="D6" s="163">
        <v>10500</v>
      </c>
      <c r="E6" s="163">
        <v>32984</v>
      </c>
      <c r="F6" s="164">
        <v>100</v>
      </c>
      <c r="G6" s="28"/>
    </row>
    <row r="7" spans="1:7" ht="83.4" x14ac:dyDescent="0.3">
      <c r="A7" s="10">
        <v>2</v>
      </c>
      <c r="B7" s="29" t="s">
        <v>72</v>
      </c>
      <c r="C7" s="27" t="s">
        <v>34</v>
      </c>
      <c r="D7" s="163">
        <v>5300</v>
      </c>
      <c r="E7" s="163">
        <v>17687</v>
      </c>
      <c r="F7" s="164">
        <v>100</v>
      </c>
      <c r="G7" s="28"/>
    </row>
    <row r="8" spans="1:7" ht="69.599999999999994" x14ac:dyDescent="0.3">
      <c r="A8" s="10">
        <v>3</v>
      </c>
      <c r="B8" s="29" t="s">
        <v>73</v>
      </c>
      <c r="C8" s="27" t="s">
        <v>25</v>
      </c>
      <c r="D8" s="163">
        <v>100</v>
      </c>
      <c r="E8" s="163">
        <v>100</v>
      </c>
      <c r="F8" s="164">
        <v>100</v>
      </c>
      <c r="G8" s="28"/>
    </row>
    <row r="9" spans="1:7" x14ac:dyDescent="0.3">
      <c r="A9" s="13"/>
      <c r="B9" s="11" t="s">
        <v>14</v>
      </c>
      <c r="C9" s="11"/>
      <c r="D9" s="11"/>
      <c r="E9" s="11"/>
      <c r="F9" s="157">
        <f>SUM(F6:F8)</f>
        <v>300</v>
      </c>
      <c r="G9" s="28"/>
    </row>
    <row r="10" spans="1:7" ht="21" customHeight="1" thickBot="1" x14ac:dyDescent="0.35">
      <c r="A10" s="263" t="s">
        <v>1</v>
      </c>
      <c r="B10" s="264"/>
      <c r="C10" s="264"/>
      <c r="D10" s="264"/>
      <c r="E10" s="264"/>
      <c r="F10" s="265"/>
      <c r="G10" s="119">
        <f>F9/A8</f>
        <v>100</v>
      </c>
    </row>
    <row r="11" spans="1:7" ht="31.5" customHeight="1" x14ac:dyDescent="0.3">
      <c r="A11" s="202" t="s">
        <v>128</v>
      </c>
      <c r="B11" s="202"/>
      <c r="C11" s="202"/>
      <c r="D11" s="202"/>
      <c r="E11" s="202"/>
      <c r="F11" s="202"/>
      <c r="G11" s="202"/>
    </row>
    <row r="12" spans="1:7" ht="19.5" customHeight="1" thickBot="1" x14ac:dyDescent="0.35">
      <c r="A12" s="266" t="s">
        <v>126</v>
      </c>
      <c r="B12" s="266"/>
      <c r="C12" s="266"/>
      <c r="D12" s="266"/>
      <c r="E12" s="266"/>
      <c r="F12" s="266"/>
      <c r="G12" s="266"/>
    </row>
    <row r="13" spans="1:7" ht="105.75" customHeight="1" x14ac:dyDescent="0.3">
      <c r="A13" s="3"/>
      <c r="B13" s="211" t="s">
        <v>2</v>
      </c>
      <c r="C13" s="211"/>
      <c r="D13" s="260" t="s">
        <v>18</v>
      </c>
      <c r="E13" s="260"/>
      <c r="F13" s="260" t="s">
        <v>3</v>
      </c>
      <c r="G13" s="261"/>
    </row>
    <row r="14" spans="1:7" x14ac:dyDescent="0.3">
      <c r="A14" s="13">
        <v>1</v>
      </c>
      <c r="B14" s="389" t="s">
        <v>80</v>
      </c>
      <c r="C14" s="389"/>
      <c r="D14" s="348"/>
      <c r="E14" s="348"/>
      <c r="F14" s="234"/>
      <c r="G14" s="235"/>
    </row>
    <row r="15" spans="1:7" ht="15.75" customHeight="1" x14ac:dyDescent="0.3">
      <c r="A15" s="21"/>
      <c r="B15" s="258" t="s">
        <v>30</v>
      </c>
      <c r="C15" s="258"/>
      <c r="D15" s="349">
        <f>SUM(D14:D14)*100</f>
        <v>0</v>
      </c>
      <c r="E15" s="349"/>
      <c r="F15" s="234"/>
      <c r="G15" s="235"/>
    </row>
    <row r="16" spans="1:7" ht="30" customHeight="1" thickBot="1" x14ac:dyDescent="0.35">
      <c r="A16" s="246" t="s">
        <v>136</v>
      </c>
      <c r="B16" s="247"/>
      <c r="C16" s="247"/>
      <c r="D16" s="247"/>
      <c r="E16" s="247"/>
      <c r="F16" s="221">
        <v>0</v>
      </c>
      <c r="G16" s="222"/>
    </row>
    <row r="17" spans="1:7" ht="17.25" customHeight="1" thickBot="1" x14ac:dyDescent="0.35">
      <c r="A17" s="5"/>
      <c r="B17" s="5"/>
      <c r="C17" s="5"/>
      <c r="D17" s="5"/>
      <c r="E17" s="6"/>
      <c r="F17" s="4"/>
      <c r="G17" s="4"/>
    </row>
    <row r="18" spans="1:7" ht="15.75" customHeight="1" x14ac:dyDescent="0.3">
      <c r="A18" s="55" t="s">
        <v>131</v>
      </c>
      <c r="B18" s="54"/>
      <c r="C18" s="54"/>
      <c r="D18" s="54"/>
      <c r="E18" s="54"/>
      <c r="F18" s="54"/>
      <c r="G18" s="53"/>
    </row>
    <row r="19" spans="1:7" ht="24.75" customHeight="1" thickBot="1" x14ac:dyDescent="0.35">
      <c r="A19" s="250" t="s">
        <v>135</v>
      </c>
      <c r="B19" s="251"/>
      <c r="C19" s="251"/>
      <c r="D19" s="251"/>
      <c r="E19" s="251"/>
      <c r="F19" s="251"/>
      <c r="G19" s="152">
        <f>G10</f>
        <v>100</v>
      </c>
    </row>
    <row r="20" spans="1:7" ht="15" thickBot="1" x14ac:dyDescent="0.35">
      <c r="A20" s="1"/>
      <c r="B20" s="1"/>
      <c r="C20" s="1"/>
      <c r="D20" s="1"/>
      <c r="E20" s="1"/>
      <c r="F20" s="1"/>
      <c r="G20" s="117"/>
    </row>
    <row r="21" spans="1:7" ht="30" customHeight="1" thickBot="1" x14ac:dyDescent="0.35">
      <c r="A21" s="207" t="s">
        <v>137</v>
      </c>
      <c r="B21" s="208"/>
      <c r="C21" s="208"/>
      <c r="D21" s="208"/>
      <c r="E21" s="208"/>
      <c r="F21" s="209"/>
      <c r="G21" s="1"/>
    </row>
    <row r="22" spans="1:7" ht="13.5" customHeight="1" x14ac:dyDescent="0.3">
      <c r="A22" s="386" t="s">
        <v>16</v>
      </c>
      <c r="B22" s="387"/>
      <c r="C22" s="387"/>
      <c r="D22" s="387" t="s">
        <v>29</v>
      </c>
      <c r="E22" s="387"/>
      <c r="F22" s="390"/>
      <c r="G22" s="1"/>
    </row>
    <row r="23" spans="1:7" x14ac:dyDescent="0.3">
      <c r="A23" s="236" t="s">
        <v>9</v>
      </c>
      <c r="B23" s="237"/>
      <c r="C23" s="237"/>
      <c r="D23" s="234" t="s">
        <v>6</v>
      </c>
      <c r="E23" s="234"/>
      <c r="F23" s="235"/>
      <c r="G23" s="1"/>
    </row>
    <row r="24" spans="1:7" x14ac:dyDescent="0.3">
      <c r="A24" s="244" t="s">
        <v>10</v>
      </c>
      <c r="B24" s="245"/>
      <c r="C24" s="245"/>
      <c r="D24" s="234" t="s">
        <v>7</v>
      </c>
      <c r="E24" s="234"/>
      <c r="F24" s="235"/>
      <c r="G24" s="1"/>
    </row>
    <row r="25" spans="1:7" ht="15" thickBot="1" x14ac:dyDescent="0.35">
      <c r="A25" s="238" t="s">
        <v>11</v>
      </c>
      <c r="B25" s="239"/>
      <c r="C25" s="239"/>
      <c r="D25" s="240" t="s">
        <v>8</v>
      </c>
      <c r="E25" s="240"/>
      <c r="F25" s="241"/>
      <c r="G25" s="1"/>
    </row>
    <row r="26" spans="1:7" ht="17.25" customHeight="1" x14ac:dyDescent="0.3">
      <c r="A26" s="230"/>
      <c r="B26" s="230"/>
      <c r="C26" s="230"/>
      <c r="D26" s="230"/>
      <c r="E26" s="230"/>
      <c r="F26" s="230"/>
    </row>
    <row r="27" spans="1:7" ht="47.25" customHeight="1" x14ac:dyDescent="0.3">
      <c r="A27" s="230" t="s">
        <v>129</v>
      </c>
      <c r="B27" s="230"/>
      <c r="C27" s="230"/>
      <c r="D27" s="230"/>
      <c r="E27" s="230"/>
      <c r="F27" s="230"/>
      <c r="G27" s="12"/>
    </row>
    <row r="28" spans="1:7" x14ac:dyDescent="0.3">
      <c r="A28" s="230"/>
      <c r="B28" s="230"/>
      <c r="C28" s="230"/>
      <c r="D28" s="230"/>
      <c r="E28" s="230"/>
      <c r="F28" s="230"/>
    </row>
  </sheetData>
  <mergeCells count="30">
    <mergeCell ref="A27:F27"/>
    <mergeCell ref="D14:E14"/>
    <mergeCell ref="B15:C15"/>
    <mergeCell ref="A25:C25"/>
    <mergeCell ref="A28:F28"/>
    <mergeCell ref="D15:E15"/>
    <mergeCell ref="B14:C14"/>
    <mergeCell ref="F14:G14"/>
    <mergeCell ref="F16:G16"/>
    <mergeCell ref="F15:G15"/>
    <mergeCell ref="A26:F26"/>
    <mergeCell ref="A16:E16"/>
    <mergeCell ref="D22:F22"/>
    <mergeCell ref="D23:F23"/>
    <mergeCell ref="D24:F24"/>
    <mergeCell ref="D25:F25"/>
    <mergeCell ref="A11:G11"/>
    <mergeCell ref="A3:G3"/>
    <mergeCell ref="A2:G2"/>
    <mergeCell ref="A4:G4"/>
    <mergeCell ref="A12:G12"/>
    <mergeCell ref="A10:F10"/>
    <mergeCell ref="A22:C22"/>
    <mergeCell ref="A23:C23"/>
    <mergeCell ref="A24:C24"/>
    <mergeCell ref="A21:F21"/>
    <mergeCell ref="D13:E13"/>
    <mergeCell ref="A19:F19"/>
    <mergeCell ref="B13:C13"/>
    <mergeCell ref="F13:G13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10" workbookViewId="0">
      <selection activeCell="A27" sqref="A27:F27"/>
    </sheetView>
  </sheetViews>
  <sheetFormatPr defaultRowHeight="14.4" x14ac:dyDescent="0.3"/>
  <cols>
    <col min="1" max="1" width="3.33203125" customWidth="1"/>
    <col min="2" max="2" width="43.5546875" customWidth="1"/>
    <col min="3" max="3" width="8.44140625" customWidth="1"/>
    <col min="4" max="4" width="14.88671875" customWidth="1"/>
    <col min="5" max="5" width="15.33203125" customWidth="1"/>
    <col min="6" max="6" width="19.88671875" customWidth="1"/>
    <col min="7" max="7" width="17.6640625" customWidth="1"/>
  </cols>
  <sheetData>
    <row r="1" spans="1:7" ht="15" thickBot="1" x14ac:dyDescent="0.35">
      <c r="A1" s="1"/>
      <c r="B1" s="1"/>
      <c r="C1" s="1"/>
      <c r="D1" s="1"/>
      <c r="E1" s="1"/>
      <c r="F1" s="1"/>
      <c r="G1" s="1" t="s">
        <v>31</v>
      </c>
    </row>
    <row r="2" spans="1:7" ht="105" customHeight="1" thickBot="1" x14ac:dyDescent="0.35">
      <c r="A2" s="199" t="s">
        <v>149</v>
      </c>
      <c r="B2" s="242"/>
      <c r="C2" s="242"/>
      <c r="D2" s="242"/>
      <c r="E2" s="242"/>
      <c r="F2" s="242"/>
      <c r="G2" s="243"/>
    </row>
    <row r="3" spans="1:7" ht="14.25" customHeight="1" x14ac:dyDescent="0.25">
      <c r="A3" s="202"/>
      <c r="B3" s="202"/>
      <c r="C3" s="202"/>
      <c r="D3" s="202"/>
      <c r="E3" s="202"/>
      <c r="F3" s="202"/>
      <c r="G3" s="202"/>
    </row>
    <row r="4" spans="1:7" ht="15" thickBot="1" x14ac:dyDescent="0.35">
      <c r="A4" s="262" t="s">
        <v>139</v>
      </c>
      <c r="B4" s="262"/>
      <c r="C4" s="262"/>
      <c r="D4" s="262"/>
      <c r="E4" s="262"/>
      <c r="F4" s="262"/>
      <c r="G4" s="262"/>
    </row>
    <row r="5" spans="1:7" ht="94.5" customHeight="1" x14ac:dyDescent="0.3">
      <c r="A5" s="3"/>
      <c r="B5" s="7" t="s">
        <v>13</v>
      </c>
      <c r="C5" s="7" t="s">
        <v>0</v>
      </c>
      <c r="D5" s="134" t="s">
        <v>12</v>
      </c>
      <c r="E5" s="134" t="s">
        <v>32</v>
      </c>
      <c r="F5" s="134" t="s">
        <v>127</v>
      </c>
      <c r="G5" s="24" t="s">
        <v>5</v>
      </c>
    </row>
    <row r="6" spans="1:7" ht="60" customHeight="1" x14ac:dyDescent="0.3">
      <c r="A6" s="171">
        <v>1</v>
      </c>
      <c r="B6" s="76" t="s">
        <v>33</v>
      </c>
      <c r="C6" s="142" t="s">
        <v>119</v>
      </c>
      <c r="D6" s="190">
        <v>460</v>
      </c>
      <c r="E6" s="190">
        <v>476</v>
      </c>
      <c r="F6" s="190">
        <v>100</v>
      </c>
      <c r="G6" s="141"/>
    </row>
    <row r="7" spans="1:7" ht="42" x14ac:dyDescent="0.3">
      <c r="A7" s="171">
        <v>2</v>
      </c>
      <c r="B7" s="76" t="s">
        <v>120</v>
      </c>
      <c r="C7" s="142" t="s">
        <v>121</v>
      </c>
      <c r="D7" s="190">
        <v>27.2</v>
      </c>
      <c r="E7" s="190">
        <v>28.4</v>
      </c>
      <c r="F7" s="190">
        <v>100</v>
      </c>
      <c r="G7" s="141"/>
    </row>
    <row r="8" spans="1:7" ht="31.5" customHeight="1" x14ac:dyDescent="0.3">
      <c r="A8" s="171">
        <v>3</v>
      </c>
      <c r="B8" s="76" t="s">
        <v>122</v>
      </c>
      <c r="C8" s="142" t="s">
        <v>34</v>
      </c>
      <c r="D8" s="190">
        <v>303</v>
      </c>
      <c r="E8" s="190">
        <v>303</v>
      </c>
      <c r="F8" s="190">
        <v>100</v>
      </c>
      <c r="G8" s="141"/>
    </row>
    <row r="9" spans="1:7" ht="18" customHeight="1" x14ac:dyDescent="0.3">
      <c r="A9" s="139"/>
      <c r="B9" s="138" t="s">
        <v>14</v>
      </c>
      <c r="C9" s="142"/>
      <c r="D9" s="190"/>
      <c r="E9" s="190"/>
      <c r="F9" s="190">
        <f>F6+F7+F8</f>
        <v>300</v>
      </c>
      <c r="G9" s="143"/>
    </row>
    <row r="10" spans="1:7" ht="21" customHeight="1" thickBot="1" x14ac:dyDescent="0.35">
      <c r="A10" s="263" t="s">
        <v>1</v>
      </c>
      <c r="B10" s="264"/>
      <c r="C10" s="264"/>
      <c r="D10" s="264"/>
      <c r="E10" s="264"/>
      <c r="F10" s="265"/>
      <c r="G10" s="159">
        <f>F9/A8</f>
        <v>100</v>
      </c>
    </row>
    <row r="11" spans="1:7" ht="31.5" customHeight="1" x14ac:dyDescent="0.3">
      <c r="A11" s="202" t="s">
        <v>128</v>
      </c>
      <c r="B11" s="202"/>
      <c r="C11" s="202"/>
      <c r="D11" s="202"/>
      <c r="E11" s="202"/>
      <c r="F11" s="202"/>
      <c r="G11" s="202"/>
    </row>
    <row r="12" spans="1:7" ht="19.5" customHeight="1" thickBot="1" x14ac:dyDescent="0.35">
      <c r="A12" s="266" t="s">
        <v>126</v>
      </c>
      <c r="B12" s="266"/>
      <c r="C12" s="266"/>
      <c r="D12" s="266"/>
      <c r="E12" s="266"/>
      <c r="F12" s="266"/>
      <c r="G12" s="266"/>
    </row>
    <row r="13" spans="1:7" ht="105.75" customHeight="1" x14ac:dyDescent="0.3">
      <c r="A13" s="3"/>
      <c r="B13" s="211" t="s">
        <v>2</v>
      </c>
      <c r="C13" s="211"/>
      <c r="D13" s="260" t="s">
        <v>18</v>
      </c>
      <c r="E13" s="260"/>
      <c r="F13" s="260" t="s">
        <v>3</v>
      </c>
      <c r="G13" s="261"/>
    </row>
    <row r="14" spans="1:7" x14ac:dyDescent="0.3">
      <c r="A14" s="133">
        <v>1</v>
      </c>
      <c r="B14" s="252" t="s">
        <v>43</v>
      </c>
      <c r="C14" s="253"/>
      <c r="D14" s="254"/>
      <c r="E14" s="255"/>
      <c r="F14" s="256"/>
      <c r="G14" s="257"/>
    </row>
    <row r="15" spans="1:7" ht="15.75" customHeight="1" x14ac:dyDescent="0.3">
      <c r="A15" s="21"/>
      <c r="B15" s="258" t="s">
        <v>30</v>
      </c>
      <c r="C15" s="258"/>
      <c r="D15" s="259">
        <v>0</v>
      </c>
      <c r="E15" s="259"/>
      <c r="F15" s="234"/>
      <c r="G15" s="235"/>
    </row>
    <row r="16" spans="1:7" ht="30" customHeight="1" thickBot="1" x14ac:dyDescent="0.35">
      <c r="A16" s="246" t="s">
        <v>4</v>
      </c>
      <c r="B16" s="247"/>
      <c r="C16" s="247"/>
      <c r="D16" s="247"/>
      <c r="E16" s="247"/>
      <c r="F16" s="248">
        <v>0</v>
      </c>
      <c r="G16" s="249"/>
    </row>
    <row r="17" spans="1:7" ht="17.25" customHeight="1" thickBot="1" x14ac:dyDescent="0.35">
      <c r="A17" s="5"/>
      <c r="B17" s="5"/>
      <c r="C17" s="5"/>
      <c r="D17" s="5"/>
      <c r="E17" s="6"/>
      <c r="F17" s="4"/>
      <c r="G17" s="4"/>
    </row>
    <row r="18" spans="1:7" ht="15.75" customHeight="1" x14ac:dyDescent="0.3">
      <c r="A18" s="55" t="s">
        <v>131</v>
      </c>
      <c r="B18" s="54"/>
      <c r="C18" s="54"/>
      <c r="D18" s="54"/>
      <c r="E18" s="54"/>
      <c r="F18" s="54"/>
      <c r="G18" s="53"/>
    </row>
    <row r="19" spans="1:7" ht="21.75" customHeight="1" thickBot="1" x14ac:dyDescent="0.35">
      <c r="A19" s="250" t="s">
        <v>153</v>
      </c>
      <c r="B19" s="251"/>
      <c r="C19" s="251"/>
      <c r="D19" s="251"/>
      <c r="E19" s="251"/>
      <c r="F19" s="251"/>
      <c r="G19" s="193">
        <f>G10</f>
        <v>100</v>
      </c>
    </row>
    <row r="20" spans="1:7" ht="15" thickBot="1" x14ac:dyDescent="0.35">
      <c r="A20" s="1"/>
      <c r="B20" s="1"/>
      <c r="C20" s="1"/>
      <c r="D20" s="1"/>
      <c r="E20" s="1"/>
      <c r="F20" s="1"/>
      <c r="G20" s="1"/>
    </row>
    <row r="21" spans="1:7" ht="30" customHeight="1" thickBot="1" x14ac:dyDescent="0.35">
      <c r="A21" s="207" t="s">
        <v>79</v>
      </c>
      <c r="B21" s="208"/>
      <c r="C21" s="208"/>
      <c r="D21" s="208"/>
      <c r="E21" s="208"/>
      <c r="F21" s="209"/>
      <c r="G21" s="1"/>
    </row>
    <row r="22" spans="1:7" ht="13.5" customHeight="1" x14ac:dyDescent="0.3">
      <c r="A22" s="210" t="s">
        <v>16</v>
      </c>
      <c r="B22" s="211"/>
      <c r="C22" s="211"/>
      <c r="D22" s="211" t="s">
        <v>29</v>
      </c>
      <c r="E22" s="211"/>
      <c r="F22" s="231"/>
      <c r="G22" s="1"/>
    </row>
    <row r="23" spans="1:7" x14ac:dyDescent="0.3">
      <c r="A23" s="236" t="s">
        <v>9</v>
      </c>
      <c r="B23" s="237"/>
      <c r="C23" s="237"/>
      <c r="D23" s="234" t="s">
        <v>6</v>
      </c>
      <c r="E23" s="234"/>
      <c r="F23" s="235"/>
      <c r="G23" s="1"/>
    </row>
    <row r="24" spans="1:7" x14ac:dyDescent="0.3">
      <c r="A24" s="244" t="s">
        <v>10</v>
      </c>
      <c r="B24" s="245"/>
      <c r="C24" s="245"/>
      <c r="D24" s="234" t="s">
        <v>7</v>
      </c>
      <c r="E24" s="234"/>
      <c r="F24" s="235"/>
      <c r="G24" s="1"/>
    </row>
    <row r="25" spans="1:7" ht="15" thickBot="1" x14ac:dyDescent="0.35">
      <c r="A25" s="238" t="s">
        <v>11</v>
      </c>
      <c r="B25" s="239"/>
      <c r="C25" s="239"/>
      <c r="D25" s="240" t="s">
        <v>8</v>
      </c>
      <c r="E25" s="240"/>
      <c r="F25" s="241"/>
      <c r="G25" s="1"/>
    </row>
    <row r="26" spans="1:7" ht="17.25" customHeight="1" x14ac:dyDescent="0.3">
      <c r="A26" s="230"/>
      <c r="B26" s="230"/>
      <c r="C26" s="230"/>
      <c r="D26" s="230"/>
      <c r="E26" s="230"/>
      <c r="F26" s="230"/>
    </row>
    <row r="27" spans="1:7" ht="47.25" customHeight="1" x14ac:dyDescent="0.3">
      <c r="A27" s="230" t="s">
        <v>129</v>
      </c>
      <c r="B27" s="230"/>
      <c r="C27" s="230"/>
      <c r="D27" s="230"/>
      <c r="E27" s="230"/>
      <c r="F27" s="230"/>
      <c r="G27" s="132"/>
    </row>
    <row r="28" spans="1:7" x14ac:dyDescent="0.3">
      <c r="A28" s="230"/>
      <c r="B28" s="230"/>
      <c r="C28" s="230"/>
      <c r="D28" s="230"/>
      <c r="E28" s="230"/>
      <c r="F28" s="230"/>
    </row>
  </sheetData>
  <mergeCells count="30">
    <mergeCell ref="B13:C13"/>
    <mergeCell ref="D13:E13"/>
    <mergeCell ref="F13:G13"/>
    <mergeCell ref="A3:G3"/>
    <mergeCell ref="A4:G4"/>
    <mergeCell ref="A10:F10"/>
    <mergeCell ref="A11:G11"/>
    <mergeCell ref="A12:G12"/>
    <mergeCell ref="B14:C14"/>
    <mergeCell ref="D14:E14"/>
    <mergeCell ref="F14:G14"/>
    <mergeCell ref="B15:C15"/>
    <mergeCell ref="D15:E15"/>
    <mergeCell ref="F15:G15"/>
    <mergeCell ref="A26:F26"/>
    <mergeCell ref="A27:F27"/>
    <mergeCell ref="A28:F28"/>
    <mergeCell ref="A2:G2"/>
    <mergeCell ref="A23:C23"/>
    <mergeCell ref="D23:F23"/>
    <mergeCell ref="A24:C24"/>
    <mergeCell ref="D24:F24"/>
    <mergeCell ref="A25:C25"/>
    <mergeCell ref="D25:F25"/>
    <mergeCell ref="A16:E16"/>
    <mergeCell ref="F16:G16"/>
    <mergeCell ref="A19:F19"/>
    <mergeCell ref="A21:F21"/>
    <mergeCell ref="A22:C22"/>
    <mergeCell ref="D22:F2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13" workbookViewId="0">
      <selection activeCell="B37" sqref="B37"/>
    </sheetView>
  </sheetViews>
  <sheetFormatPr defaultRowHeight="14.4" x14ac:dyDescent="0.3"/>
  <cols>
    <col min="1" max="1" width="3.33203125" customWidth="1"/>
    <col min="2" max="2" width="43.5546875" customWidth="1"/>
    <col min="3" max="3" width="6.6640625" customWidth="1"/>
    <col min="4" max="4" width="14.88671875" customWidth="1"/>
    <col min="5" max="5" width="15.33203125" customWidth="1"/>
    <col min="6" max="6" width="23" customWidth="1"/>
    <col min="7" max="7" width="17.6640625" customWidth="1"/>
  </cols>
  <sheetData>
    <row r="1" spans="1:7" x14ac:dyDescent="0.3">
      <c r="A1" s="42"/>
      <c r="B1" s="42"/>
      <c r="C1" s="43"/>
      <c r="D1" s="42"/>
      <c r="E1" s="42"/>
      <c r="F1" s="42"/>
      <c r="G1" s="42" t="s">
        <v>74</v>
      </c>
    </row>
    <row r="2" spans="1:7" ht="105.75" customHeight="1" x14ac:dyDescent="0.3">
      <c r="A2" s="271" t="s">
        <v>123</v>
      </c>
      <c r="B2" s="272"/>
      <c r="C2" s="272"/>
      <c r="D2" s="272"/>
      <c r="E2" s="272"/>
      <c r="F2" s="272"/>
      <c r="G2" s="273"/>
    </row>
    <row r="3" spans="1:7" ht="15" x14ac:dyDescent="0.25">
      <c r="A3" s="44"/>
      <c r="B3" s="44"/>
      <c r="C3" s="45"/>
      <c r="D3" s="44"/>
      <c r="E3" s="44"/>
      <c r="F3" s="44"/>
      <c r="G3" s="44"/>
    </row>
    <row r="4" spans="1:7" ht="15" thickBot="1" x14ac:dyDescent="0.35">
      <c r="A4" s="274" t="s">
        <v>132</v>
      </c>
      <c r="B4" s="274"/>
      <c r="C4" s="274"/>
      <c r="D4" s="274"/>
      <c r="E4" s="274"/>
      <c r="F4" s="274"/>
      <c r="G4" s="274"/>
    </row>
    <row r="5" spans="1:7" ht="61.2" x14ac:dyDescent="0.3">
      <c r="A5" s="46"/>
      <c r="B5" s="47" t="s">
        <v>13</v>
      </c>
      <c r="C5" s="135" t="s">
        <v>0</v>
      </c>
      <c r="D5" s="135" t="s">
        <v>12</v>
      </c>
      <c r="E5" s="135" t="s">
        <v>32</v>
      </c>
      <c r="F5" s="135" t="s">
        <v>127</v>
      </c>
      <c r="G5" s="106" t="s">
        <v>5</v>
      </c>
    </row>
    <row r="6" spans="1:7" ht="33" customHeight="1" x14ac:dyDescent="0.3">
      <c r="A6" s="48">
        <v>1</v>
      </c>
      <c r="B6" s="49" t="s">
        <v>75</v>
      </c>
      <c r="C6" s="50" t="s">
        <v>37</v>
      </c>
      <c r="D6" s="153">
        <v>281</v>
      </c>
      <c r="E6" s="153">
        <v>293</v>
      </c>
      <c r="F6" s="155">
        <v>100</v>
      </c>
      <c r="G6" s="146"/>
    </row>
    <row r="7" spans="1:7" ht="75.75" customHeight="1" x14ac:dyDescent="0.3">
      <c r="A7" s="48">
        <v>2</v>
      </c>
      <c r="B7" s="49" t="s">
        <v>19</v>
      </c>
      <c r="C7" s="50" t="s">
        <v>25</v>
      </c>
      <c r="D7" s="153">
        <v>3.04</v>
      </c>
      <c r="E7" s="153">
        <v>3.23</v>
      </c>
      <c r="F7" s="155">
        <v>100</v>
      </c>
      <c r="G7" s="146"/>
    </row>
    <row r="8" spans="1:7" ht="81.75" customHeight="1" x14ac:dyDescent="0.3">
      <c r="A8" s="48">
        <v>3</v>
      </c>
      <c r="B8" s="49" t="s">
        <v>76</v>
      </c>
      <c r="C8" s="50" t="s">
        <v>25</v>
      </c>
      <c r="D8" s="153">
        <v>40</v>
      </c>
      <c r="E8" s="153">
        <v>40</v>
      </c>
      <c r="F8" s="155">
        <f t="shared" ref="F8:F10" si="0">E8/D8*100</f>
        <v>100</v>
      </c>
      <c r="G8" s="146"/>
    </row>
    <row r="9" spans="1:7" ht="27.6" x14ac:dyDescent="0.3">
      <c r="A9" s="48">
        <v>4</v>
      </c>
      <c r="B9" s="49" t="s">
        <v>21</v>
      </c>
      <c r="C9" s="50" t="s">
        <v>27</v>
      </c>
      <c r="D9" s="153">
        <v>2763</v>
      </c>
      <c r="E9" s="153">
        <v>2259</v>
      </c>
      <c r="F9" s="155">
        <f t="shared" si="0"/>
        <v>81.758957654723133</v>
      </c>
      <c r="G9" s="146"/>
    </row>
    <row r="10" spans="1:7" ht="41.4" x14ac:dyDescent="0.3">
      <c r="A10" s="48">
        <v>5</v>
      </c>
      <c r="B10" s="144" t="s">
        <v>77</v>
      </c>
      <c r="C10" s="50" t="s">
        <v>27</v>
      </c>
      <c r="D10" s="153">
        <v>60</v>
      </c>
      <c r="E10" s="153">
        <v>0</v>
      </c>
      <c r="F10" s="155">
        <f t="shared" si="0"/>
        <v>0</v>
      </c>
      <c r="G10" s="147"/>
    </row>
    <row r="11" spans="1:7" ht="15" x14ac:dyDescent="0.25">
      <c r="A11" s="137"/>
      <c r="B11" s="140"/>
      <c r="C11" s="145"/>
      <c r="D11" s="136"/>
      <c r="E11" s="136"/>
      <c r="F11" s="154">
        <f>SUM(F6:F10)</f>
        <v>381.75895765472313</v>
      </c>
      <c r="G11" s="109"/>
    </row>
    <row r="12" spans="1:7" ht="15" thickBot="1" x14ac:dyDescent="0.35">
      <c r="A12" s="275" t="s">
        <v>1</v>
      </c>
      <c r="B12" s="276"/>
      <c r="C12" s="276"/>
      <c r="D12" s="276"/>
      <c r="E12" s="276"/>
      <c r="F12" s="276"/>
      <c r="G12" s="156">
        <f>F11/5</f>
        <v>76.351791530944624</v>
      </c>
    </row>
    <row r="13" spans="1:7" ht="36" customHeight="1" thickBot="1" x14ac:dyDescent="0.35">
      <c r="A13" s="277" t="s">
        <v>157</v>
      </c>
      <c r="B13" s="277"/>
      <c r="C13" s="277"/>
      <c r="D13" s="277"/>
      <c r="E13" s="277"/>
      <c r="F13" s="277"/>
      <c r="G13" s="277"/>
    </row>
    <row r="14" spans="1:7" ht="19.5" customHeight="1" thickBot="1" x14ac:dyDescent="0.35">
      <c r="A14" s="266" t="s">
        <v>126</v>
      </c>
      <c r="B14" s="266"/>
      <c r="C14" s="266"/>
      <c r="D14" s="266"/>
      <c r="E14" s="266"/>
      <c r="F14" s="266"/>
      <c r="G14" s="266"/>
    </row>
    <row r="15" spans="1:7" ht="105.75" customHeight="1" x14ac:dyDescent="0.3">
      <c r="A15" s="3"/>
      <c r="B15" s="211" t="s">
        <v>2</v>
      </c>
      <c r="C15" s="211"/>
      <c r="D15" s="260" t="s">
        <v>18</v>
      </c>
      <c r="E15" s="260"/>
      <c r="F15" s="260" t="s">
        <v>3</v>
      </c>
      <c r="G15" s="261"/>
    </row>
    <row r="16" spans="1:7" x14ac:dyDescent="0.3">
      <c r="A16" s="133">
        <v>1</v>
      </c>
      <c r="B16" s="252" t="s">
        <v>43</v>
      </c>
      <c r="C16" s="253"/>
      <c r="D16" s="254"/>
      <c r="E16" s="255"/>
      <c r="F16" s="256"/>
      <c r="G16" s="257"/>
    </row>
    <row r="17" spans="1:7" ht="15.75" customHeight="1" x14ac:dyDescent="0.3">
      <c r="A17" s="21"/>
      <c r="B17" s="258" t="s">
        <v>30</v>
      </c>
      <c r="C17" s="258"/>
      <c r="D17" s="259">
        <v>0</v>
      </c>
      <c r="E17" s="259"/>
      <c r="F17" s="234"/>
      <c r="G17" s="235"/>
    </row>
    <row r="18" spans="1:7" ht="30" customHeight="1" thickBot="1" x14ac:dyDescent="0.35">
      <c r="A18" s="246" t="s">
        <v>4</v>
      </c>
      <c r="B18" s="247"/>
      <c r="C18" s="247"/>
      <c r="D18" s="247"/>
      <c r="E18" s="247"/>
      <c r="F18" s="269"/>
      <c r="G18" s="270"/>
    </row>
    <row r="19" spans="1:7" ht="17.25" customHeight="1" thickBot="1" x14ac:dyDescent="0.3">
      <c r="A19" s="5"/>
      <c r="B19" s="5"/>
      <c r="C19" s="5"/>
      <c r="D19" s="5"/>
      <c r="E19" s="6"/>
      <c r="F19" s="4"/>
      <c r="G19" s="4"/>
    </row>
    <row r="20" spans="1:7" ht="15.75" customHeight="1" x14ac:dyDescent="0.3">
      <c r="A20" s="55" t="s">
        <v>131</v>
      </c>
      <c r="B20" s="54"/>
      <c r="C20" s="54"/>
      <c r="D20" s="54"/>
      <c r="E20" s="54"/>
      <c r="F20" s="54"/>
      <c r="G20" s="53"/>
    </row>
    <row r="21" spans="1:7" ht="21.75" customHeight="1" thickBot="1" x14ac:dyDescent="0.35">
      <c r="A21" s="250" t="s">
        <v>158</v>
      </c>
      <c r="B21" s="251"/>
      <c r="C21" s="251"/>
      <c r="D21" s="251"/>
      <c r="E21" s="251"/>
      <c r="F21" s="251"/>
      <c r="G21" s="193">
        <f>G12</f>
        <v>76.351791530944624</v>
      </c>
    </row>
    <row r="22" spans="1:7" ht="15" thickBot="1" x14ac:dyDescent="0.35">
      <c r="A22" s="1"/>
      <c r="B22" s="1"/>
      <c r="C22" s="1"/>
      <c r="D22" s="1"/>
      <c r="E22" s="1"/>
      <c r="F22" s="1"/>
      <c r="G22" s="1"/>
    </row>
    <row r="23" spans="1:7" ht="30" customHeight="1" thickBot="1" x14ac:dyDescent="0.35">
      <c r="A23" s="207" t="s">
        <v>79</v>
      </c>
      <c r="B23" s="208"/>
      <c r="C23" s="208"/>
      <c r="D23" s="208"/>
      <c r="E23" s="208"/>
      <c r="F23" s="209"/>
      <c r="G23" s="1"/>
    </row>
    <row r="24" spans="1:7" ht="13.5" customHeight="1" x14ac:dyDescent="0.3">
      <c r="A24" s="210" t="s">
        <v>16</v>
      </c>
      <c r="B24" s="211"/>
      <c r="C24" s="211"/>
      <c r="D24" s="211" t="s">
        <v>29</v>
      </c>
      <c r="E24" s="211"/>
      <c r="F24" s="231"/>
      <c r="G24" s="1"/>
    </row>
    <row r="25" spans="1:7" x14ac:dyDescent="0.3">
      <c r="A25" s="232" t="s">
        <v>9</v>
      </c>
      <c r="B25" s="233"/>
      <c r="C25" s="233"/>
      <c r="D25" s="234" t="s">
        <v>6</v>
      </c>
      <c r="E25" s="234"/>
      <c r="F25" s="235"/>
      <c r="G25" s="1"/>
    </row>
    <row r="26" spans="1:7" x14ac:dyDescent="0.3">
      <c r="A26" s="244" t="s">
        <v>10</v>
      </c>
      <c r="B26" s="245"/>
      <c r="C26" s="245"/>
      <c r="D26" s="234" t="s">
        <v>7</v>
      </c>
      <c r="E26" s="234"/>
      <c r="F26" s="235"/>
      <c r="G26" s="1"/>
    </row>
    <row r="27" spans="1:7" ht="15" thickBot="1" x14ac:dyDescent="0.35">
      <c r="A27" s="267" t="s">
        <v>11</v>
      </c>
      <c r="B27" s="268"/>
      <c r="C27" s="268"/>
      <c r="D27" s="240" t="s">
        <v>8</v>
      </c>
      <c r="E27" s="240"/>
      <c r="F27" s="241"/>
      <c r="G27" s="1"/>
    </row>
    <row r="28" spans="1:7" ht="17.25" customHeight="1" x14ac:dyDescent="0.3">
      <c r="A28" s="230"/>
      <c r="B28" s="230"/>
      <c r="C28" s="230"/>
      <c r="D28" s="230"/>
      <c r="E28" s="230"/>
      <c r="F28" s="230"/>
    </row>
    <row r="29" spans="1:7" ht="47.25" customHeight="1" x14ac:dyDescent="0.3">
      <c r="A29" s="230" t="s">
        <v>129</v>
      </c>
      <c r="B29" s="230"/>
      <c r="C29" s="230"/>
      <c r="D29" s="230"/>
      <c r="E29" s="230"/>
      <c r="F29" s="230"/>
      <c r="G29" s="132"/>
    </row>
  </sheetData>
  <mergeCells count="28">
    <mergeCell ref="B16:C16"/>
    <mergeCell ref="D16:E16"/>
    <mergeCell ref="F16:G16"/>
    <mergeCell ref="B17:C17"/>
    <mergeCell ref="D17:E17"/>
    <mergeCell ref="A2:G2"/>
    <mergeCell ref="A4:G4"/>
    <mergeCell ref="A12:F12"/>
    <mergeCell ref="A14:G14"/>
    <mergeCell ref="B15:C15"/>
    <mergeCell ref="D15:E15"/>
    <mergeCell ref="F15:G15"/>
    <mergeCell ref="A13:G13"/>
    <mergeCell ref="F17:G17"/>
    <mergeCell ref="A18:E18"/>
    <mergeCell ref="A24:C24"/>
    <mergeCell ref="D24:F24"/>
    <mergeCell ref="A25:C25"/>
    <mergeCell ref="D25:F25"/>
    <mergeCell ref="F18:G18"/>
    <mergeCell ref="A21:F21"/>
    <mergeCell ref="A23:F23"/>
    <mergeCell ref="A29:F29"/>
    <mergeCell ref="A26:C26"/>
    <mergeCell ref="D26:F26"/>
    <mergeCell ref="A27:C27"/>
    <mergeCell ref="D27:F27"/>
    <mergeCell ref="A28:F28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4" workbookViewId="0">
      <selection activeCell="A9" sqref="A9:G9"/>
    </sheetView>
  </sheetViews>
  <sheetFormatPr defaultRowHeight="14.4" x14ac:dyDescent="0.3"/>
  <cols>
    <col min="1" max="1" width="3.33203125" customWidth="1"/>
    <col min="2" max="2" width="43.5546875" customWidth="1"/>
    <col min="3" max="3" width="5.5546875" customWidth="1"/>
    <col min="4" max="4" width="14.88671875" customWidth="1"/>
    <col min="5" max="5" width="15.33203125" customWidth="1"/>
    <col min="6" max="6" width="19.5546875" customWidth="1"/>
    <col min="7" max="7" width="17.6640625" customWidth="1"/>
  </cols>
  <sheetData>
    <row r="1" spans="1:13" ht="15" thickBot="1" x14ac:dyDescent="0.35">
      <c r="A1" s="1"/>
      <c r="B1" s="1"/>
      <c r="C1" s="1"/>
      <c r="D1" s="1"/>
      <c r="E1" s="1"/>
      <c r="F1" s="1"/>
      <c r="G1" s="1" t="s">
        <v>35</v>
      </c>
    </row>
    <row r="2" spans="1:13" ht="79.5" customHeight="1" thickBot="1" x14ac:dyDescent="0.35">
      <c r="A2" s="199" t="s">
        <v>148</v>
      </c>
      <c r="B2" s="242"/>
      <c r="C2" s="242"/>
      <c r="D2" s="242"/>
      <c r="E2" s="242"/>
      <c r="F2" s="242"/>
      <c r="G2" s="243"/>
    </row>
    <row r="3" spans="1:13" ht="11.25" customHeight="1" x14ac:dyDescent="0.25">
      <c r="A3" s="15"/>
      <c r="B3" s="15"/>
      <c r="C3" s="15"/>
      <c r="D3" s="15"/>
      <c r="E3" s="15"/>
      <c r="F3" s="15"/>
      <c r="G3" s="15"/>
    </row>
    <row r="4" spans="1:13" ht="15" thickBot="1" x14ac:dyDescent="0.35">
      <c r="A4" s="288" t="s">
        <v>125</v>
      </c>
      <c r="B4" s="288"/>
      <c r="C4" s="288"/>
      <c r="D4" s="288"/>
      <c r="E4" s="288"/>
      <c r="F4" s="288"/>
      <c r="G4" s="288"/>
    </row>
    <row r="5" spans="1:13" ht="95.25" customHeight="1" x14ac:dyDescent="0.3">
      <c r="A5" s="16"/>
      <c r="B5" s="17" t="s">
        <v>13</v>
      </c>
      <c r="C5" s="17" t="s">
        <v>0</v>
      </c>
      <c r="D5" s="98" t="s">
        <v>12</v>
      </c>
      <c r="E5" s="98" t="s">
        <v>32</v>
      </c>
      <c r="F5" s="96" t="s">
        <v>127</v>
      </c>
      <c r="G5" s="121" t="s">
        <v>5</v>
      </c>
    </row>
    <row r="6" spans="1:13" ht="67.5" customHeight="1" x14ac:dyDescent="0.3">
      <c r="A6" s="188">
        <v>1</v>
      </c>
      <c r="B6" s="102" t="s">
        <v>20</v>
      </c>
      <c r="C6" s="189" t="s">
        <v>26</v>
      </c>
      <c r="D6" s="163">
        <v>250</v>
      </c>
      <c r="E6" s="163">
        <v>251</v>
      </c>
      <c r="F6" s="164">
        <v>100</v>
      </c>
      <c r="G6" s="122"/>
    </row>
    <row r="7" spans="1:13" x14ac:dyDescent="0.3">
      <c r="A7" s="100">
        <v>1</v>
      </c>
      <c r="B7" s="102" t="s">
        <v>14</v>
      </c>
      <c r="C7" s="162"/>
      <c r="D7" s="162"/>
      <c r="E7" s="162"/>
      <c r="F7" s="164">
        <f>F6</f>
        <v>100</v>
      </c>
      <c r="G7" s="103"/>
    </row>
    <row r="8" spans="1:13" ht="21" customHeight="1" thickBot="1" x14ac:dyDescent="0.35">
      <c r="A8" s="289" t="s">
        <v>1</v>
      </c>
      <c r="B8" s="290"/>
      <c r="C8" s="290"/>
      <c r="D8" s="290"/>
      <c r="E8" s="290"/>
      <c r="F8" s="290"/>
      <c r="G8" s="119">
        <f>F7/A7</f>
        <v>100</v>
      </c>
    </row>
    <row r="9" spans="1:13" ht="31.5" customHeight="1" x14ac:dyDescent="0.3">
      <c r="A9" s="287" t="s">
        <v>128</v>
      </c>
      <c r="B9" s="287"/>
      <c r="C9" s="287"/>
      <c r="D9" s="287"/>
      <c r="E9" s="287"/>
      <c r="F9" s="287"/>
      <c r="G9" s="287"/>
    </row>
    <row r="10" spans="1:13" ht="23.25" customHeight="1" thickBot="1" x14ac:dyDescent="0.35">
      <c r="A10" s="293" t="s">
        <v>126</v>
      </c>
      <c r="B10" s="294"/>
      <c r="C10" s="294"/>
      <c r="D10" s="294"/>
      <c r="E10" s="294"/>
      <c r="F10" s="294"/>
      <c r="G10" s="294"/>
      <c r="M10" s="120"/>
    </row>
    <row r="11" spans="1:13" ht="107.25" customHeight="1" x14ac:dyDescent="0.3">
      <c r="A11" s="295" t="s">
        <v>2</v>
      </c>
      <c r="B11" s="296"/>
      <c r="C11" s="297" t="s">
        <v>18</v>
      </c>
      <c r="D11" s="298"/>
      <c r="E11" s="299"/>
      <c r="F11" s="297" t="s">
        <v>3</v>
      </c>
      <c r="G11" s="300"/>
    </row>
    <row r="12" spans="1:13" s="41" customFormat="1" ht="20.399999999999999" customHeight="1" x14ac:dyDescent="0.3">
      <c r="A12" s="104">
        <v>1</v>
      </c>
      <c r="B12" s="61" t="s">
        <v>43</v>
      </c>
      <c r="C12" s="301"/>
      <c r="D12" s="302"/>
      <c r="E12" s="303"/>
      <c r="F12" s="304"/>
      <c r="G12" s="305"/>
    </row>
    <row r="13" spans="1:13" s="41" customFormat="1" ht="19.5" customHeight="1" x14ac:dyDescent="0.3">
      <c r="A13" s="105"/>
      <c r="B13" s="101" t="s">
        <v>30</v>
      </c>
      <c r="C13" s="306">
        <f>SUM(D10:D12)*100</f>
        <v>0</v>
      </c>
      <c r="D13" s="307"/>
      <c r="E13" s="308"/>
      <c r="F13" s="309"/>
      <c r="G13" s="310"/>
    </row>
    <row r="14" spans="1:13" s="41" customFormat="1" ht="29.25" customHeight="1" thickBot="1" x14ac:dyDescent="0.35">
      <c r="A14" s="311" t="s">
        <v>4</v>
      </c>
      <c r="B14" s="312"/>
      <c r="C14" s="312"/>
      <c r="D14" s="312"/>
      <c r="E14" s="312"/>
      <c r="F14" s="278">
        <v>0</v>
      </c>
      <c r="G14" s="279"/>
    </row>
    <row r="15" spans="1:13" ht="17.25" customHeight="1" thickBot="1" x14ac:dyDescent="0.35">
      <c r="A15" s="5"/>
      <c r="B15" s="5"/>
      <c r="C15" s="5"/>
      <c r="D15" s="5"/>
      <c r="E15" s="6"/>
      <c r="F15" s="62"/>
      <c r="G15" s="6"/>
    </row>
    <row r="16" spans="1:13" ht="15.75" customHeight="1" x14ac:dyDescent="0.3">
      <c r="A16" s="280" t="s">
        <v>131</v>
      </c>
      <c r="B16" s="281"/>
      <c r="C16" s="281"/>
      <c r="D16" s="281"/>
      <c r="E16" s="281"/>
      <c r="F16" s="281"/>
      <c r="G16" s="282"/>
    </row>
    <row r="17" spans="1:7" ht="15.75" customHeight="1" thickBot="1" x14ac:dyDescent="0.35">
      <c r="A17" s="250" t="s">
        <v>140</v>
      </c>
      <c r="B17" s="251"/>
      <c r="C17" s="251"/>
      <c r="D17" s="251"/>
      <c r="E17" s="251"/>
      <c r="F17" s="283"/>
      <c r="G17" s="172">
        <f>G8</f>
        <v>100</v>
      </c>
    </row>
    <row r="18" spans="1:7" ht="19.5" customHeight="1" thickBot="1" x14ac:dyDescent="0.35">
      <c r="A18" s="284" t="s">
        <v>15</v>
      </c>
      <c r="B18" s="285"/>
      <c r="C18" s="285"/>
      <c r="D18" s="285"/>
      <c r="E18" s="285"/>
      <c r="F18" s="286"/>
      <c r="G18" s="1"/>
    </row>
    <row r="19" spans="1:7" ht="13.5" customHeight="1" x14ac:dyDescent="0.3">
      <c r="A19" s="210" t="s">
        <v>16</v>
      </c>
      <c r="B19" s="211"/>
      <c r="C19" s="211"/>
      <c r="D19" s="211" t="s">
        <v>29</v>
      </c>
      <c r="E19" s="211"/>
      <c r="F19" s="231"/>
      <c r="G19" s="1"/>
    </row>
    <row r="20" spans="1:7" x14ac:dyDescent="0.3">
      <c r="A20" s="236" t="s">
        <v>9</v>
      </c>
      <c r="B20" s="237"/>
      <c r="C20" s="237"/>
      <c r="D20" s="234" t="s">
        <v>6</v>
      </c>
      <c r="E20" s="234"/>
      <c r="F20" s="235"/>
      <c r="G20" s="1"/>
    </row>
    <row r="21" spans="1:7" x14ac:dyDescent="0.3">
      <c r="A21" s="232" t="s">
        <v>10</v>
      </c>
      <c r="B21" s="233"/>
      <c r="C21" s="233"/>
      <c r="D21" s="234" t="s">
        <v>7</v>
      </c>
      <c r="E21" s="234"/>
      <c r="F21" s="235"/>
      <c r="G21" s="1"/>
    </row>
    <row r="22" spans="1:7" ht="15" thickBot="1" x14ac:dyDescent="0.35">
      <c r="A22" s="313" t="s">
        <v>11</v>
      </c>
      <c r="B22" s="314"/>
      <c r="C22" s="314"/>
      <c r="D22" s="240" t="s">
        <v>8</v>
      </c>
      <c r="E22" s="240"/>
      <c r="F22" s="241"/>
      <c r="G22" s="1"/>
    </row>
    <row r="23" spans="1:7" ht="43.2" customHeight="1" x14ac:dyDescent="0.3">
      <c r="A23" s="230" t="s">
        <v>129</v>
      </c>
      <c r="B23" s="230"/>
      <c r="C23" s="230"/>
      <c r="D23" s="230"/>
      <c r="E23" s="230"/>
      <c r="F23" s="230"/>
      <c r="G23" s="230"/>
    </row>
    <row r="24" spans="1:7" ht="34.65" customHeight="1" x14ac:dyDescent="0.3">
      <c r="A24" s="291"/>
      <c r="B24" s="292"/>
      <c r="C24" s="292"/>
      <c r="D24" s="292"/>
      <c r="E24" s="292"/>
      <c r="F24" s="292"/>
      <c r="G24" s="292"/>
    </row>
  </sheetData>
  <mergeCells count="27">
    <mergeCell ref="A2:G2"/>
    <mergeCell ref="A4:G4"/>
    <mergeCell ref="A8:F8"/>
    <mergeCell ref="A24:G24"/>
    <mergeCell ref="A10:G10"/>
    <mergeCell ref="A11:B11"/>
    <mergeCell ref="C11:E11"/>
    <mergeCell ref="F11:G11"/>
    <mergeCell ref="C12:E12"/>
    <mergeCell ref="F12:G12"/>
    <mergeCell ref="C13:E13"/>
    <mergeCell ref="F13:G13"/>
    <mergeCell ref="A14:E14"/>
    <mergeCell ref="A22:C22"/>
    <mergeCell ref="D22:F22"/>
    <mergeCell ref="A23:G23"/>
    <mergeCell ref="A9:G9"/>
    <mergeCell ref="A19:C19"/>
    <mergeCell ref="D19:F19"/>
    <mergeCell ref="A20:C20"/>
    <mergeCell ref="D20:F20"/>
    <mergeCell ref="A21:C21"/>
    <mergeCell ref="D21:F21"/>
    <mergeCell ref="F14:G14"/>
    <mergeCell ref="A16:G16"/>
    <mergeCell ref="A17:F17"/>
    <mergeCell ref="A18:F18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L11" sqref="L11"/>
    </sheetView>
  </sheetViews>
  <sheetFormatPr defaultRowHeight="14.4" x14ac:dyDescent="0.3"/>
  <cols>
    <col min="1" max="1" width="3.33203125" customWidth="1"/>
    <col min="2" max="2" width="43.5546875" customWidth="1"/>
    <col min="3" max="3" width="9.5546875" style="30" customWidth="1"/>
    <col min="4" max="4" width="14.88671875" customWidth="1"/>
    <col min="5" max="5" width="15.33203125" customWidth="1"/>
    <col min="6" max="6" width="23" customWidth="1"/>
    <col min="7" max="7" width="17.6640625" customWidth="1"/>
  </cols>
  <sheetData>
    <row r="1" spans="1:7" x14ac:dyDescent="0.3">
      <c r="A1" s="1"/>
      <c r="B1" s="1"/>
      <c r="C1" s="22"/>
      <c r="D1" s="1"/>
      <c r="E1" s="1"/>
      <c r="F1" s="1"/>
      <c r="G1" s="1" t="s">
        <v>44</v>
      </c>
    </row>
    <row r="2" spans="1:7" ht="84.75" customHeight="1" x14ac:dyDescent="0.3">
      <c r="A2" s="315" t="s">
        <v>124</v>
      </c>
      <c r="B2" s="316"/>
      <c r="C2" s="316"/>
      <c r="D2" s="316"/>
      <c r="E2" s="316"/>
      <c r="F2" s="316"/>
      <c r="G2" s="317"/>
    </row>
    <row r="3" spans="1:7" ht="15" x14ac:dyDescent="0.25">
      <c r="A3" s="2"/>
      <c r="B3" s="2"/>
      <c r="C3" s="23"/>
      <c r="D3" s="2"/>
      <c r="E3" s="2"/>
      <c r="F3" s="2"/>
      <c r="G3" s="2"/>
    </row>
    <row r="4" spans="1:7" ht="15" thickBot="1" x14ac:dyDescent="0.35">
      <c r="A4" s="206" t="s">
        <v>125</v>
      </c>
      <c r="B4" s="206"/>
      <c r="C4" s="206"/>
      <c r="D4" s="206"/>
      <c r="E4" s="206"/>
      <c r="F4" s="206"/>
      <c r="G4" s="206"/>
    </row>
    <row r="5" spans="1:7" ht="69.75" customHeight="1" x14ac:dyDescent="0.3">
      <c r="A5" s="3"/>
      <c r="B5" s="7" t="s">
        <v>13</v>
      </c>
      <c r="C5" s="8" t="s">
        <v>0</v>
      </c>
      <c r="D5" s="8" t="s">
        <v>12</v>
      </c>
      <c r="E5" s="8" t="s">
        <v>32</v>
      </c>
      <c r="F5" s="8" t="s">
        <v>156</v>
      </c>
      <c r="G5" s="24" t="s">
        <v>5</v>
      </c>
    </row>
    <row r="6" spans="1:7" ht="26.4" x14ac:dyDescent="0.3">
      <c r="A6" s="10">
        <v>1</v>
      </c>
      <c r="B6" s="25" t="s">
        <v>36</v>
      </c>
      <c r="C6" s="26" t="s">
        <v>37</v>
      </c>
      <c r="D6" s="27">
        <v>25</v>
      </c>
      <c r="E6" s="27">
        <v>0</v>
      </c>
      <c r="F6" s="27">
        <v>0</v>
      </c>
      <c r="G6" s="28"/>
    </row>
    <row r="7" spans="1:7" x14ac:dyDescent="0.3">
      <c r="A7" s="9"/>
      <c r="B7" s="11" t="s">
        <v>14</v>
      </c>
      <c r="C7" s="29"/>
      <c r="D7" s="11"/>
      <c r="E7" s="11"/>
      <c r="F7" s="149">
        <f>F6</f>
        <v>0</v>
      </c>
      <c r="G7" s="28"/>
    </row>
    <row r="8" spans="1:7" ht="21" customHeight="1" thickBot="1" x14ac:dyDescent="0.35">
      <c r="A8" s="289" t="s">
        <v>1</v>
      </c>
      <c r="B8" s="290"/>
      <c r="C8" s="290"/>
      <c r="D8" s="290"/>
      <c r="E8" s="290"/>
      <c r="F8" s="290"/>
      <c r="G8" s="148">
        <f>F7/A6</f>
        <v>0</v>
      </c>
    </row>
    <row r="9" spans="1:7" ht="31.5" customHeight="1" x14ac:dyDescent="0.3">
      <c r="A9" s="287" t="s">
        <v>154</v>
      </c>
      <c r="B9" s="287"/>
      <c r="C9" s="287"/>
      <c r="D9" s="287"/>
      <c r="E9" s="287"/>
      <c r="F9" s="287"/>
      <c r="G9" s="287"/>
    </row>
    <row r="10" spans="1:7" ht="19.5" customHeight="1" thickBot="1" x14ac:dyDescent="0.35">
      <c r="A10" s="223" t="s">
        <v>126</v>
      </c>
      <c r="B10" s="223"/>
      <c r="C10" s="223"/>
      <c r="D10" s="223"/>
      <c r="E10" s="223"/>
      <c r="F10" s="223"/>
      <c r="G10" s="223"/>
    </row>
    <row r="11" spans="1:7" ht="105.75" customHeight="1" x14ac:dyDescent="0.3">
      <c r="A11" s="65"/>
      <c r="B11" s="224" t="s">
        <v>2</v>
      </c>
      <c r="C11" s="224"/>
      <c r="D11" s="225" t="s">
        <v>18</v>
      </c>
      <c r="E11" s="225"/>
      <c r="F11" s="225" t="s">
        <v>3</v>
      </c>
      <c r="G11" s="226"/>
    </row>
    <row r="12" spans="1:7" ht="18" customHeight="1" x14ac:dyDescent="0.3">
      <c r="A12" s="75">
        <v>1</v>
      </c>
      <c r="B12" s="227" t="s">
        <v>43</v>
      </c>
      <c r="C12" s="228"/>
      <c r="D12" s="229"/>
      <c r="E12" s="229"/>
      <c r="F12" s="197"/>
      <c r="G12" s="198"/>
    </row>
    <row r="13" spans="1:7" ht="15.75" customHeight="1" x14ac:dyDescent="0.3">
      <c r="A13" s="66"/>
      <c r="B13" s="218" t="s">
        <v>30</v>
      </c>
      <c r="C13" s="218"/>
      <c r="D13" s="196">
        <f>SUM(D12:D12)*100</f>
        <v>0</v>
      </c>
      <c r="E13" s="196"/>
      <c r="F13" s="197"/>
      <c r="G13" s="198"/>
    </row>
    <row r="14" spans="1:7" ht="30" customHeight="1" thickBot="1" x14ac:dyDescent="0.35">
      <c r="A14" s="219" t="s">
        <v>4</v>
      </c>
      <c r="B14" s="220"/>
      <c r="C14" s="220"/>
      <c r="D14" s="220"/>
      <c r="E14" s="220"/>
      <c r="F14" s="221">
        <f>G8</f>
        <v>0</v>
      </c>
      <c r="G14" s="222"/>
    </row>
    <row r="15" spans="1:7" ht="17.25" customHeight="1" thickBot="1" x14ac:dyDescent="0.35">
      <c r="A15" s="67"/>
      <c r="B15" s="67"/>
      <c r="C15" s="67"/>
      <c r="D15" s="67"/>
      <c r="E15" s="68"/>
      <c r="F15" s="69"/>
      <c r="G15" s="69"/>
    </row>
    <row r="16" spans="1:7" ht="24" customHeight="1" x14ac:dyDescent="0.3">
      <c r="A16" s="70" t="s">
        <v>131</v>
      </c>
      <c r="B16" s="71"/>
      <c r="C16" s="71"/>
      <c r="D16" s="71"/>
      <c r="E16" s="71"/>
      <c r="F16" s="71"/>
      <c r="G16" s="72"/>
    </row>
    <row r="17" spans="1:7" ht="21.75" customHeight="1" thickBot="1" x14ac:dyDescent="0.35">
      <c r="A17" s="215" t="s">
        <v>140</v>
      </c>
      <c r="B17" s="216"/>
      <c r="C17" s="216"/>
      <c r="D17" s="216"/>
      <c r="E17" s="216"/>
      <c r="F17" s="216"/>
      <c r="G17" s="186">
        <f>G8</f>
        <v>0</v>
      </c>
    </row>
    <row r="18" spans="1:7" ht="15" thickBot="1" x14ac:dyDescent="0.35">
      <c r="A18" s="1"/>
      <c r="B18" s="1"/>
      <c r="C18" s="1"/>
      <c r="D18" s="1"/>
      <c r="E18" s="1"/>
      <c r="F18" s="1"/>
      <c r="G18" s="1"/>
    </row>
    <row r="19" spans="1:7" ht="30" customHeight="1" thickBot="1" x14ac:dyDescent="0.35">
      <c r="A19" s="207" t="s">
        <v>79</v>
      </c>
      <c r="B19" s="208"/>
      <c r="C19" s="208"/>
      <c r="D19" s="208"/>
      <c r="E19" s="208"/>
      <c r="F19" s="209"/>
      <c r="G19" s="1"/>
    </row>
    <row r="20" spans="1:7" ht="13.5" customHeight="1" x14ac:dyDescent="0.3">
      <c r="A20" s="210" t="s">
        <v>16</v>
      </c>
      <c r="B20" s="211"/>
      <c r="C20" s="211"/>
      <c r="D20" s="211" t="s">
        <v>29</v>
      </c>
      <c r="E20" s="211"/>
      <c r="F20" s="231"/>
      <c r="G20" s="1"/>
    </row>
    <row r="21" spans="1:7" x14ac:dyDescent="0.3">
      <c r="A21" s="244" t="s">
        <v>9</v>
      </c>
      <c r="B21" s="245"/>
      <c r="C21" s="245"/>
      <c r="D21" s="234" t="s">
        <v>6</v>
      </c>
      <c r="E21" s="234"/>
      <c r="F21" s="235"/>
      <c r="G21" s="1"/>
    </row>
    <row r="22" spans="1:7" x14ac:dyDescent="0.3">
      <c r="A22" s="232" t="s">
        <v>10</v>
      </c>
      <c r="B22" s="233"/>
      <c r="C22" s="233"/>
      <c r="D22" s="234" t="s">
        <v>7</v>
      </c>
      <c r="E22" s="234"/>
      <c r="F22" s="235"/>
      <c r="G22" s="1"/>
    </row>
    <row r="23" spans="1:7" ht="15" thickBot="1" x14ac:dyDescent="0.35">
      <c r="A23" s="267" t="s">
        <v>11</v>
      </c>
      <c r="B23" s="268"/>
      <c r="C23" s="268"/>
      <c r="D23" s="240" t="s">
        <v>8</v>
      </c>
      <c r="E23" s="240"/>
      <c r="F23" s="241"/>
      <c r="G23" s="1"/>
    </row>
    <row r="24" spans="1:7" ht="17.25" customHeight="1" x14ac:dyDescent="0.3">
      <c r="A24" s="230"/>
      <c r="B24" s="230"/>
      <c r="C24" s="230"/>
      <c r="D24" s="230"/>
      <c r="E24" s="230"/>
      <c r="F24" s="230"/>
    </row>
    <row r="25" spans="1:7" ht="47.25" customHeight="1" x14ac:dyDescent="0.3">
      <c r="A25" s="230" t="s">
        <v>129</v>
      </c>
      <c r="B25" s="230"/>
      <c r="C25" s="230"/>
      <c r="D25" s="230"/>
      <c r="E25" s="230"/>
      <c r="F25" s="230"/>
      <c r="G25" s="132"/>
    </row>
  </sheetData>
  <mergeCells count="28">
    <mergeCell ref="B11:C11"/>
    <mergeCell ref="D11:E11"/>
    <mergeCell ref="F11:G11"/>
    <mergeCell ref="B12:C12"/>
    <mergeCell ref="D12:E12"/>
    <mergeCell ref="F12:G12"/>
    <mergeCell ref="A2:G2"/>
    <mergeCell ref="A4:G4"/>
    <mergeCell ref="A8:F8"/>
    <mergeCell ref="A9:G9"/>
    <mergeCell ref="A10:G10"/>
    <mergeCell ref="D13:E13"/>
    <mergeCell ref="F13:G13"/>
    <mergeCell ref="A14:E14"/>
    <mergeCell ref="F14:G14"/>
    <mergeCell ref="B13:C13"/>
    <mergeCell ref="A17:F17"/>
    <mergeCell ref="A19:F19"/>
    <mergeCell ref="A20:C20"/>
    <mergeCell ref="D20:F20"/>
    <mergeCell ref="A21:C21"/>
    <mergeCell ref="D21:F21"/>
    <mergeCell ref="A25:F25"/>
    <mergeCell ref="A22:C22"/>
    <mergeCell ref="D22:F22"/>
    <mergeCell ref="A23:C23"/>
    <mergeCell ref="D23:F23"/>
    <mergeCell ref="A24:F24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0" zoomScale="89" zoomScaleNormal="89" workbookViewId="0">
      <selection activeCell="A22" sqref="A22:F22"/>
    </sheetView>
  </sheetViews>
  <sheetFormatPr defaultRowHeight="14.4" x14ac:dyDescent="0.3"/>
  <cols>
    <col min="1" max="1" width="6" customWidth="1"/>
    <col min="2" max="2" width="43.5546875" customWidth="1"/>
    <col min="3" max="3" width="5.5546875" customWidth="1"/>
    <col min="4" max="4" width="14.88671875" customWidth="1"/>
    <col min="5" max="5" width="15.33203125" customWidth="1"/>
    <col min="6" max="6" width="23" customWidth="1"/>
    <col min="7" max="7" width="17.6640625" customWidth="1"/>
    <col min="8" max="8" width="24.88671875" customWidth="1"/>
  </cols>
  <sheetData>
    <row r="1" spans="1:8" ht="15" thickBot="1" x14ac:dyDescent="0.35">
      <c r="A1" s="1"/>
      <c r="B1" s="1"/>
      <c r="C1" s="1"/>
      <c r="D1" s="1"/>
      <c r="E1" s="1"/>
      <c r="F1" s="1"/>
      <c r="G1" s="1" t="s">
        <v>86</v>
      </c>
    </row>
    <row r="2" spans="1:8" ht="104.25" customHeight="1" thickBot="1" x14ac:dyDescent="0.4">
      <c r="A2" s="321" t="s">
        <v>144</v>
      </c>
      <c r="B2" s="322"/>
      <c r="C2" s="322"/>
      <c r="D2" s="322"/>
      <c r="E2" s="322"/>
      <c r="F2" s="322"/>
      <c r="G2" s="323"/>
    </row>
    <row r="3" spans="1:8" ht="14.25" customHeight="1" x14ac:dyDescent="0.25">
      <c r="A3" s="202"/>
      <c r="B3" s="202"/>
      <c r="C3" s="202"/>
      <c r="D3" s="202"/>
      <c r="E3" s="202"/>
      <c r="F3" s="202"/>
      <c r="G3" s="202"/>
    </row>
    <row r="4" spans="1:8" ht="21.75" customHeight="1" thickBot="1" x14ac:dyDescent="0.35">
      <c r="A4" s="206" t="s">
        <v>139</v>
      </c>
      <c r="B4" s="206"/>
      <c r="C4" s="206"/>
      <c r="D4" s="206"/>
      <c r="E4" s="206"/>
      <c r="F4" s="206"/>
      <c r="G4" s="206"/>
    </row>
    <row r="5" spans="1:8" ht="69.75" customHeight="1" x14ac:dyDescent="0.3">
      <c r="A5" s="3"/>
      <c r="B5" s="7" t="s">
        <v>13</v>
      </c>
      <c r="C5" s="7" t="s">
        <v>0</v>
      </c>
      <c r="D5" s="161" t="s">
        <v>12</v>
      </c>
      <c r="E5" s="161" t="s">
        <v>32</v>
      </c>
      <c r="F5" s="161" t="s">
        <v>127</v>
      </c>
      <c r="G5" s="181" t="s">
        <v>5</v>
      </c>
      <c r="H5" s="182" t="s">
        <v>145</v>
      </c>
    </row>
    <row r="6" spans="1:8" ht="55.2" x14ac:dyDescent="0.3">
      <c r="A6" s="179">
        <v>1</v>
      </c>
      <c r="B6" s="160" t="s">
        <v>38</v>
      </c>
      <c r="C6" s="180"/>
      <c r="D6" s="180"/>
      <c r="E6" s="180"/>
      <c r="F6" s="180"/>
      <c r="G6" s="160"/>
      <c r="H6" s="318" t="s">
        <v>146</v>
      </c>
    </row>
    <row r="7" spans="1:8" ht="23.25" customHeight="1" x14ac:dyDescent="0.3">
      <c r="A7" s="179" t="s">
        <v>84</v>
      </c>
      <c r="B7" s="160" t="s">
        <v>39</v>
      </c>
      <c r="C7" s="180" t="s">
        <v>27</v>
      </c>
      <c r="D7" s="163">
        <v>460</v>
      </c>
      <c r="E7" s="163">
        <v>0</v>
      </c>
      <c r="F7" s="324">
        <f>E8/(D7+D8)*100</f>
        <v>75.338345864661648</v>
      </c>
      <c r="G7" s="325"/>
      <c r="H7" s="319"/>
    </row>
    <row r="8" spans="1:8" ht="31.5" customHeight="1" x14ac:dyDescent="0.3">
      <c r="A8" s="179" t="s">
        <v>84</v>
      </c>
      <c r="B8" s="160" t="s">
        <v>40</v>
      </c>
      <c r="C8" s="180" t="s">
        <v>27</v>
      </c>
      <c r="D8" s="163">
        <v>205</v>
      </c>
      <c r="E8" s="163">
        <v>501</v>
      </c>
      <c r="F8" s="324"/>
      <c r="G8" s="325"/>
      <c r="H8" s="320"/>
    </row>
    <row r="9" spans="1:8" ht="55.2" x14ac:dyDescent="0.3">
      <c r="A9" s="179">
        <v>2</v>
      </c>
      <c r="B9" s="160" t="s">
        <v>41</v>
      </c>
      <c r="C9" s="180"/>
      <c r="D9" s="163"/>
      <c r="E9" s="163"/>
      <c r="F9" s="163"/>
      <c r="G9" s="160"/>
      <c r="H9" s="183"/>
    </row>
    <row r="10" spans="1:8" x14ac:dyDescent="0.3">
      <c r="A10" s="179" t="s">
        <v>84</v>
      </c>
      <c r="B10" s="160" t="s">
        <v>42</v>
      </c>
      <c r="C10" s="180" t="s">
        <v>27</v>
      </c>
      <c r="D10" s="163">
        <v>40</v>
      </c>
      <c r="E10" s="163">
        <v>40</v>
      </c>
      <c r="F10" s="163">
        <v>100</v>
      </c>
      <c r="G10" s="160"/>
      <c r="H10" s="183"/>
    </row>
    <row r="11" spans="1:8" ht="69" x14ac:dyDescent="0.3">
      <c r="A11" s="179">
        <v>3</v>
      </c>
      <c r="B11" s="160" t="s">
        <v>85</v>
      </c>
      <c r="C11" s="180" t="s">
        <v>27</v>
      </c>
      <c r="D11" s="163">
        <v>5</v>
      </c>
      <c r="E11" s="163">
        <v>5</v>
      </c>
      <c r="F11" s="163">
        <v>100</v>
      </c>
      <c r="G11" s="160"/>
      <c r="H11" s="183"/>
    </row>
    <row r="12" spans="1:8" x14ac:dyDescent="0.3">
      <c r="A12" s="64"/>
      <c r="B12" s="160" t="s">
        <v>14</v>
      </c>
      <c r="C12" s="180"/>
      <c r="D12" s="180"/>
      <c r="E12" s="180"/>
      <c r="F12" s="187">
        <f>SUM(F6:F11)</f>
        <v>275.33834586466162</v>
      </c>
      <c r="G12" s="160"/>
      <c r="H12" s="183"/>
    </row>
    <row r="13" spans="1:8" ht="21" customHeight="1" thickBot="1" x14ac:dyDescent="0.35">
      <c r="A13" s="219" t="s">
        <v>1</v>
      </c>
      <c r="B13" s="220"/>
      <c r="C13" s="220"/>
      <c r="D13" s="220"/>
      <c r="E13" s="220"/>
      <c r="F13" s="220"/>
      <c r="G13" s="184">
        <f>F12/A11</f>
        <v>91.779448621553868</v>
      </c>
      <c r="H13" s="185"/>
    </row>
    <row r="14" spans="1:8" ht="31.5" customHeight="1" x14ac:dyDescent="0.3">
      <c r="A14" s="287" t="s">
        <v>128</v>
      </c>
      <c r="B14" s="287"/>
      <c r="C14" s="287"/>
      <c r="D14" s="287"/>
      <c r="E14" s="287"/>
      <c r="F14" s="287"/>
      <c r="G14" s="287"/>
    </row>
    <row r="15" spans="1:8" ht="19.5" customHeight="1" thickBot="1" x14ac:dyDescent="0.35">
      <c r="A15" s="223" t="s">
        <v>126</v>
      </c>
      <c r="B15" s="223"/>
      <c r="C15" s="223"/>
      <c r="D15" s="223"/>
      <c r="E15" s="223"/>
      <c r="F15" s="223"/>
      <c r="G15" s="223"/>
    </row>
    <row r="16" spans="1:8" ht="105.75" customHeight="1" x14ac:dyDescent="0.3">
      <c r="A16" s="65"/>
      <c r="B16" s="224" t="s">
        <v>2</v>
      </c>
      <c r="C16" s="224"/>
      <c r="D16" s="225" t="s">
        <v>18</v>
      </c>
      <c r="E16" s="225"/>
      <c r="F16" s="225" t="s">
        <v>3</v>
      </c>
      <c r="G16" s="226"/>
    </row>
    <row r="17" spans="1:7" ht="18" customHeight="1" x14ac:dyDescent="0.3">
      <c r="A17" s="75">
        <v>1</v>
      </c>
      <c r="B17" s="227" t="s">
        <v>43</v>
      </c>
      <c r="C17" s="228"/>
      <c r="D17" s="229"/>
      <c r="E17" s="229"/>
      <c r="F17" s="197"/>
      <c r="G17" s="198"/>
    </row>
    <row r="18" spans="1:7" ht="15.75" customHeight="1" x14ac:dyDescent="0.3">
      <c r="A18" s="66"/>
      <c r="B18" s="218" t="s">
        <v>30</v>
      </c>
      <c r="C18" s="218"/>
      <c r="D18" s="196">
        <f>SUM(D17:D17)*100</f>
        <v>0</v>
      </c>
      <c r="E18" s="196"/>
      <c r="F18" s="197"/>
      <c r="G18" s="198"/>
    </row>
    <row r="19" spans="1:7" ht="30" customHeight="1" thickBot="1" x14ac:dyDescent="0.35">
      <c r="A19" s="219" t="s">
        <v>4</v>
      </c>
      <c r="B19" s="220"/>
      <c r="C19" s="220"/>
      <c r="D19" s="220"/>
      <c r="E19" s="220"/>
      <c r="F19" s="221">
        <v>0</v>
      </c>
      <c r="G19" s="222"/>
    </row>
    <row r="20" spans="1:7" ht="17.25" customHeight="1" thickBot="1" x14ac:dyDescent="0.35">
      <c r="A20" s="67"/>
      <c r="B20" s="67"/>
      <c r="C20" s="67"/>
      <c r="D20" s="67"/>
      <c r="E20" s="68"/>
      <c r="F20" s="69"/>
      <c r="G20" s="69"/>
    </row>
    <row r="21" spans="1:7" ht="24" customHeight="1" x14ac:dyDescent="0.3">
      <c r="A21" s="70" t="s">
        <v>131</v>
      </c>
      <c r="B21" s="71"/>
      <c r="C21" s="71"/>
      <c r="D21" s="71"/>
      <c r="E21" s="71"/>
      <c r="F21" s="71"/>
      <c r="G21" s="72"/>
    </row>
    <row r="22" spans="1:7" ht="31.5" customHeight="1" thickBot="1" x14ac:dyDescent="0.35">
      <c r="A22" s="215" t="s">
        <v>153</v>
      </c>
      <c r="B22" s="216"/>
      <c r="C22" s="216"/>
      <c r="D22" s="216"/>
      <c r="E22" s="216"/>
      <c r="F22" s="216"/>
      <c r="G22" s="152">
        <f>G13</f>
        <v>91.779448621553868</v>
      </c>
    </row>
    <row r="23" spans="1:7" ht="15" thickBot="1" x14ac:dyDescent="0.35">
      <c r="A23" s="1"/>
      <c r="B23" s="1"/>
      <c r="C23" s="1"/>
      <c r="D23" s="1"/>
      <c r="E23" s="1"/>
      <c r="F23" s="1"/>
      <c r="G23" s="1"/>
    </row>
    <row r="24" spans="1:7" ht="30" customHeight="1" thickBot="1" x14ac:dyDescent="0.35">
      <c r="A24" s="207" t="s">
        <v>79</v>
      </c>
      <c r="B24" s="208"/>
      <c r="C24" s="208"/>
      <c r="D24" s="208"/>
      <c r="E24" s="208"/>
      <c r="F24" s="209"/>
      <c r="G24" s="1"/>
    </row>
    <row r="25" spans="1:7" ht="13.5" customHeight="1" x14ac:dyDescent="0.3">
      <c r="A25" s="210" t="s">
        <v>16</v>
      </c>
      <c r="B25" s="211"/>
      <c r="C25" s="211"/>
      <c r="D25" s="211" t="s">
        <v>29</v>
      </c>
      <c r="E25" s="211"/>
      <c r="F25" s="231"/>
      <c r="G25" s="1"/>
    </row>
    <row r="26" spans="1:7" x14ac:dyDescent="0.3">
      <c r="A26" s="244" t="s">
        <v>9</v>
      </c>
      <c r="B26" s="245"/>
      <c r="C26" s="245"/>
      <c r="D26" s="234" t="s">
        <v>6</v>
      </c>
      <c r="E26" s="234"/>
      <c r="F26" s="235"/>
      <c r="G26" s="1"/>
    </row>
    <row r="27" spans="1:7" x14ac:dyDescent="0.3">
      <c r="A27" s="236" t="s">
        <v>10</v>
      </c>
      <c r="B27" s="237"/>
      <c r="C27" s="237"/>
      <c r="D27" s="234" t="s">
        <v>7</v>
      </c>
      <c r="E27" s="234"/>
      <c r="F27" s="235"/>
      <c r="G27" s="1"/>
    </row>
    <row r="28" spans="1:7" ht="15" thickBot="1" x14ac:dyDescent="0.35">
      <c r="A28" s="238" t="s">
        <v>11</v>
      </c>
      <c r="B28" s="239"/>
      <c r="C28" s="239"/>
      <c r="D28" s="240" t="s">
        <v>8</v>
      </c>
      <c r="E28" s="240"/>
      <c r="F28" s="241"/>
      <c r="G28" s="1"/>
    </row>
    <row r="29" spans="1:7" ht="17.25" customHeight="1" x14ac:dyDescent="0.3">
      <c r="A29" s="230"/>
      <c r="B29" s="230"/>
      <c r="C29" s="230"/>
      <c r="D29" s="230"/>
      <c r="E29" s="230"/>
      <c r="F29" s="230"/>
    </row>
    <row r="30" spans="1:7" ht="47.25" customHeight="1" x14ac:dyDescent="0.3">
      <c r="A30" s="230" t="s">
        <v>129</v>
      </c>
      <c r="B30" s="230"/>
      <c r="C30" s="230"/>
      <c r="D30" s="230"/>
      <c r="E30" s="230"/>
      <c r="F30" s="230"/>
      <c r="G30" s="51"/>
    </row>
    <row r="31" spans="1:7" x14ac:dyDescent="0.3">
      <c r="A31" s="230"/>
      <c r="B31" s="230"/>
      <c r="C31" s="230"/>
      <c r="D31" s="230"/>
      <c r="E31" s="230"/>
      <c r="F31" s="230"/>
    </row>
  </sheetData>
  <mergeCells count="33">
    <mergeCell ref="A29:F29"/>
    <mergeCell ref="A30:F30"/>
    <mergeCell ref="A31:F31"/>
    <mergeCell ref="A26:C26"/>
    <mergeCell ref="D26:F26"/>
    <mergeCell ref="A27:C27"/>
    <mergeCell ref="D27:F27"/>
    <mergeCell ref="A28:C28"/>
    <mergeCell ref="D28:F28"/>
    <mergeCell ref="B17:C17"/>
    <mergeCell ref="D17:E17"/>
    <mergeCell ref="F17:G17"/>
    <mergeCell ref="A25:C25"/>
    <mergeCell ref="D25:F25"/>
    <mergeCell ref="B18:C18"/>
    <mergeCell ref="D18:E18"/>
    <mergeCell ref="F18:G18"/>
    <mergeCell ref="A19:E19"/>
    <mergeCell ref="F19:G19"/>
    <mergeCell ref="A22:F22"/>
    <mergeCell ref="A24:F24"/>
    <mergeCell ref="A14:G14"/>
    <mergeCell ref="F7:F8"/>
    <mergeCell ref="G7:G8"/>
    <mergeCell ref="A15:G15"/>
    <mergeCell ref="B16:C16"/>
    <mergeCell ref="D16:E16"/>
    <mergeCell ref="F16:G16"/>
    <mergeCell ref="H6:H8"/>
    <mergeCell ref="A2:G2"/>
    <mergeCell ref="A3:G3"/>
    <mergeCell ref="A4:G4"/>
    <mergeCell ref="A13:F13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A7" workbookViewId="0">
      <selection activeCell="C13" sqref="C13:E13"/>
    </sheetView>
  </sheetViews>
  <sheetFormatPr defaultRowHeight="14.4" x14ac:dyDescent="0.3"/>
  <cols>
    <col min="1" max="1" width="3.33203125" customWidth="1"/>
    <col min="2" max="2" width="43.5546875" customWidth="1"/>
    <col min="3" max="3" width="9.5546875" customWidth="1"/>
    <col min="4" max="4" width="14.88671875" customWidth="1"/>
    <col min="5" max="5" width="15.33203125" customWidth="1"/>
    <col min="6" max="6" width="23" customWidth="1"/>
    <col min="7" max="7" width="17.5546875" customWidth="1"/>
    <col min="8" max="8" width="9.109375" hidden="1" customWidth="1"/>
  </cols>
  <sheetData>
    <row r="1" spans="1:8" ht="15" thickBot="1" x14ac:dyDescent="0.35">
      <c r="A1" s="1"/>
      <c r="B1" s="1"/>
      <c r="C1" s="1"/>
      <c r="D1" s="1"/>
      <c r="E1" s="1"/>
      <c r="F1" s="1"/>
      <c r="G1" s="1" t="s">
        <v>47</v>
      </c>
    </row>
    <row r="2" spans="1:8" ht="81" customHeight="1" thickBot="1" x14ac:dyDescent="0.35">
      <c r="A2" s="199" t="s">
        <v>143</v>
      </c>
      <c r="B2" s="242"/>
      <c r="C2" s="242"/>
      <c r="D2" s="242"/>
      <c r="E2" s="242"/>
      <c r="F2" s="242"/>
      <c r="G2" s="243"/>
    </row>
    <row r="3" spans="1:8" ht="12.75" customHeight="1" x14ac:dyDescent="0.25">
      <c r="A3" s="217"/>
      <c r="B3" s="217"/>
      <c r="C3" s="217"/>
      <c r="D3" s="217"/>
      <c r="E3" s="217"/>
      <c r="F3" s="217"/>
      <c r="G3" s="217"/>
      <c r="H3" s="217"/>
    </row>
    <row r="4" spans="1:8" ht="15" thickBot="1" x14ac:dyDescent="0.35">
      <c r="A4" s="262" t="s">
        <v>125</v>
      </c>
      <c r="B4" s="262"/>
      <c r="C4" s="262"/>
      <c r="D4" s="262"/>
      <c r="E4" s="262"/>
      <c r="F4" s="262"/>
      <c r="G4" s="262"/>
    </row>
    <row r="5" spans="1:8" ht="69.75" customHeight="1" x14ac:dyDescent="0.3">
      <c r="A5" s="3"/>
      <c r="B5" s="7" t="s">
        <v>13</v>
      </c>
      <c r="C5" s="7" t="s">
        <v>0</v>
      </c>
      <c r="D5" s="8" t="s">
        <v>12</v>
      </c>
      <c r="E5" s="8" t="s">
        <v>32</v>
      </c>
      <c r="F5" s="96" t="s">
        <v>127</v>
      </c>
      <c r="G5" s="24" t="s">
        <v>5</v>
      </c>
      <c r="H5" s="31" t="s">
        <v>45</v>
      </c>
    </row>
    <row r="6" spans="1:8" ht="0.75" customHeight="1" x14ac:dyDescent="0.3">
      <c r="A6" s="32">
        <v>1</v>
      </c>
      <c r="B6" s="33" t="s">
        <v>46</v>
      </c>
      <c r="C6" s="34" t="s">
        <v>26</v>
      </c>
      <c r="D6" s="35">
        <v>26</v>
      </c>
      <c r="E6" s="36">
        <v>26</v>
      </c>
      <c r="F6" s="37">
        <f>E6/D6*100</f>
        <v>100</v>
      </c>
      <c r="G6" s="38">
        <f>(1/1)*F9</f>
        <v>189.38757538543842</v>
      </c>
      <c r="H6" s="39"/>
    </row>
    <row r="7" spans="1:8" ht="51" customHeight="1" x14ac:dyDescent="0.3">
      <c r="A7" s="176">
        <v>1</v>
      </c>
      <c r="B7" s="160" t="s">
        <v>94</v>
      </c>
      <c r="C7" s="176" t="s">
        <v>28</v>
      </c>
      <c r="D7" s="176">
        <v>5800</v>
      </c>
      <c r="E7" s="176">
        <v>5361</v>
      </c>
      <c r="F7" s="177">
        <f>E7/D7*100</f>
        <v>92.431034482758619</v>
      </c>
      <c r="G7" s="128"/>
      <c r="H7" s="40"/>
    </row>
    <row r="8" spans="1:8" ht="34.5" customHeight="1" x14ac:dyDescent="0.3">
      <c r="A8" s="176">
        <v>2</v>
      </c>
      <c r="B8" s="160" t="s">
        <v>95</v>
      </c>
      <c r="C8" s="176" t="s">
        <v>107</v>
      </c>
      <c r="D8" s="176">
        <v>9075.2000000000007</v>
      </c>
      <c r="E8" s="176">
        <v>8799</v>
      </c>
      <c r="F8" s="177">
        <f>E8/D8*100</f>
        <v>96.956540902679819</v>
      </c>
      <c r="G8" s="128"/>
      <c r="H8" s="40"/>
    </row>
    <row r="9" spans="1:8" ht="22.5" customHeight="1" x14ac:dyDescent="0.3">
      <c r="A9" s="158"/>
      <c r="B9" s="160" t="s">
        <v>14</v>
      </c>
      <c r="C9" s="52"/>
      <c r="D9" s="77"/>
      <c r="E9" s="77"/>
      <c r="F9" s="177">
        <f>SUM(F7:F8)</f>
        <v>189.38757538543842</v>
      </c>
      <c r="G9" s="128"/>
      <c r="H9" s="39"/>
    </row>
    <row r="10" spans="1:8" ht="21" customHeight="1" thickBot="1" x14ac:dyDescent="0.35">
      <c r="A10" s="326" t="s">
        <v>1</v>
      </c>
      <c r="B10" s="327"/>
      <c r="C10" s="327"/>
      <c r="D10" s="327"/>
      <c r="E10" s="327"/>
      <c r="F10" s="328"/>
      <c r="G10" s="151">
        <f>F9/A8</f>
        <v>94.693787692719212</v>
      </c>
    </row>
    <row r="11" spans="1:8" ht="31.5" customHeight="1" x14ac:dyDescent="0.3">
      <c r="A11" s="287" t="s">
        <v>128</v>
      </c>
      <c r="B11" s="287"/>
      <c r="C11" s="287"/>
      <c r="D11" s="287"/>
      <c r="E11" s="287"/>
      <c r="F11" s="287"/>
      <c r="G11" s="287"/>
    </row>
    <row r="12" spans="1:8" ht="22.5" customHeight="1" thickBot="1" x14ac:dyDescent="0.35">
      <c r="A12" s="293" t="s">
        <v>126</v>
      </c>
      <c r="B12" s="294"/>
      <c r="C12" s="294"/>
      <c r="D12" s="294"/>
      <c r="E12" s="294"/>
      <c r="F12" s="294"/>
      <c r="G12" s="294"/>
    </row>
    <row r="13" spans="1:8" ht="107.25" customHeight="1" x14ac:dyDescent="0.3">
      <c r="A13" s="295" t="s">
        <v>2</v>
      </c>
      <c r="B13" s="296"/>
      <c r="C13" s="297" t="s">
        <v>18</v>
      </c>
      <c r="D13" s="298"/>
      <c r="E13" s="299"/>
      <c r="F13" s="297" t="s">
        <v>3</v>
      </c>
      <c r="G13" s="300"/>
    </row>
    <row r="14" spans="1:8" s="41" customFormat="1" ht="20.399999999999999" customHeight="1" x14ac:dyDescent="0.3">
      <c r="A14" s="104">
        <v>1</v>
      </c>
      <c r="B14" s="61" t="s">
        <v>43</v>
      </c>
      <c r="C14" s="301"/>
      <c r="D14" s="302"/>
      <c r="E14" s="303"/>
      <c r="F14" s="304"/>
      <c r="G14" s="305"/>
    </row>
    <row r="15" spans="1:8" s="41" customFormat="1" ht="19.5" customHeight="1" x14ac:dyDescent="0.3">
      <c r="A15" s="105"/>
      <c r="B15" s="94" t="s">
        <v>30</v>
      </c>
      <c r="C15" s="306">
        <f>SUM(D12:D14)*100</f>
        <v>0</v>
      </c>
      <c r="D15" s="307"/>
      <c r="E15" s="308"/>
      <c r="F15" s="309"/>
      <c r="G15" s="310"/>
    </row>
    <row r="16" spans="1:8" s="41" customFormat="1" ht="29.25" customHeight="1" thickBot="1" x14ac:dyDescent="0.35">
      <c r="A16" s="311" t="s">
        <v>4</v>
      </c>
      <c r="B16" s="312"/>
      <c r="C16" s="312"/>
      <c r="D16" s="312"/>
      <c r="E16" s="312"/>
      <c r="F16" s="221">
        <v>0</v>
      </c>
      <c r="G16" s="222"/>
    </row>
    <row r="17" spans="1:7" ht="17.25" customHeight="1" thickBot="1" x14ac:dyDescent="0.35">
      <c r="A17" s="5"/>
      <c r="B17" s="5"/>
      <c r="C17" s="5"/>
      <c r="D17" s="5"/>
      <c r="E17" s="6"/>
      <c r="F17" s="62"/>
      <c r="G17" s="6"/>
    </row>
    <row r="18" spans="1:7" ht="15.75" customHeight="1" x14ac:dyDescent="0.3">
      <c r="A18" s="280" t="s">
        <v>131</v>
      </c>
      <c r="B18" s="281"/>
      <c r="C18" s="281"/>
      <c r="D18" s="281"/>
      <c r="E18" s="281"/>
      <c r="F18" s="281"/>
      <c r="G18" s="282"/>
    </row>
    <row r="19" spans="1:7" ht="21" customHeight="1" thickBot="1" x14ac:dyDescent="0.35">
      <c r="A19" s="250" t="s">
        <v>140</v>
      </c>
      <c r="B19" s="251"/>
      <c r="C19" s="251"/>
      <c r="D19" s="251"/>
      <c r="E19" s="251"/>
      <c r="F19" s="283"/>
      <c r="G19" s="178">
        <f>G10</f>
        <v>94.693787692719212</v>
      </c>
    </row>
    <row r="20" spans="1:7" ht="19.5" customHeight="1" thickBot="1" x14ac:dyDescent="0.35">
      <c r="A20" s="284" t="s">
        <v>15</v>
      </c>
      <c r="B20" s="285"/>
      <c r="C20" s="285"/>
      <c r="D20" s="285"/>
      <c r="E20" s="285"/>
      <c r="F20" s="286"/>
      <c r="G20" s="1"/>
    </row>
    <row r="21" spans="1:7" ht="13.5" customHeight="1" x14ac:dyDescent="0.3">
      <c r="A21" s="210" t="s">
        <v>16</v>
      </c>
      <c r="B21" s="211"/>
      <c r="C21" s="211"/>
      <c r="D21" s="211" t="s">
        <v>29</v>
      </c>
      <c r="E21" s="211"/>
      <c r="F21" s="231"/>
      <c r="G21" s="1"/>
    </row>
    <row r="22" spans="1:7" x14ac:dyDescent="0.3">
      <c r="A22" s="236" t="s">
        <v>9</v>
      </c>
      <c r="B22" s="237"/>
      <c r="C22" s="237"/>
      <c r="D22" s="234" t="s">
        <v>6</v>
      </c>
      <c r="E22" s="234"/>
      <c r="F22" s="235"/>
      <c r="G22" s="1"/>
    </row>
    <row r="23" spans="1:7" x14ac:dyDescent="0.3">
      <c r="A23" s="232" t="s">
        <v>10</v>
      </c>
      <c r="B23" s="233"/>
      <c r="C23" s="233"/>
      <c r="D23" s="234" t="s">
        <v>7</v>
      </c>
      <c r="E23" s="234"/>
      <c r="F23" s="235"/>
      <c r="G23" s="1"/>
    </row>
    <row r="24" spans="1:7" ht="15" thickBot="1" x14ac:dyDescent="0.35">
      <c r="A24" s="313" t="s">
        <v>11</v>
      </c>
      <c r="B24" s="314"/>
      <c r="C24" s="314"/>
      <c r="D24" s="240" t="s">
        <v>8</v>
      </c>
      <c r="E24" s="240"/>
      <c r="F24" s="241"/>
      <c r="G24" s="1"/>
    </row>
    <row r="25" spans="1:7" ht="43.2" customHeight="1" x14ac:dyDescent="0.3">
      <c r="A25" s="230" t="s">
        <v>129</v>
      </c>
      <c r="B25" s="230"/>
      <c r="C25" s="230"/>
      <c r="D25" s="230"/>
      <c r="E25" s="230"/>
      <c r="F25" s="230"/>
      <c r="G25" s="230"/>
    </row>
    <row r="26" spans="1:7" x14ac:dyDescent="0.3">
      <c r="A26" s="230"/>
      <c r="B26" s="230"/>
      <c r="C26" s="230"/>
      <c r="D26" s="230"/>
      <c r="E26" s="230"/>
      <c r="F26" s="230"/>
    </row>
  </sheetData>
  <mergeCells count="28">
    <mergeCell ref="A23:C23"/>
    <mergeCell ref="D23:F23"/>
    <mergeCell ref="A24:C24"/>
    <mergeCell ref="D24:F24"/>
    <mergeCell ref="A26:F26"/>
    <mergeCell ref="D21:F21"/>
    <mergeCell ref="F14:G14"/>
    <mergeCell ref="C13:E13"/>
    <mergeCell ref="C14:E14"/>
    <mergeCell ref="F15:G15"/>
    <mergeCell ref="A16:E16"/>
    <mergeCell ref="F16:G16"/>
    <mergeCell ref="A22:C22"/>
    <mergeCell ref="D22:F22"/>
    <mergeCell ref="C15:E15"/>
    <mergeCell ref="A25:G25"/>
    <mergeCell ref="A2:G2"/>
    <mergeCell ref="A4:G4"/>
    <mergeCell ref="A10:F10"/>
    <mergeCell ref="A13:B13"/>
    <mergeCell ref="F13:G13"/>
    <mergeCell ref="A12:G12"/>
    <mergeCell ref="A11:G11"/>
    <mergeCell ref="A3:H3"/>
    <mergeCell ref="A18:G18"/>
    <mergeCell ref="A19:F19"/>
    <mergeCell ref="A20:F20"/>
    <mergeCell ref="A21:C2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6" zoomScaleNormal="100" workbookViewId="0">
      <selection activeCell="F23" sqref="F23:G23"/>
    </sheetView>
  </sheetViews>
  <sheetFormatPr defaultRowHeight="14.4" x14ac:dyDescent="0.3"/>
  <cols>
    <col min="1" max="1" width="3.33203125" customWidth="1"/>
    <col min="2" max="2" width="43.33203125" customWidth="1"/>
    <col min="3" max="3" width="5.5546875" customWidth="1"/>
    <col min="4" max="4" width="14.88671875" customWidth="1"/>
    <col min="5" max="5" width="15.33203125" style="41" customWidth="1"/>
    <col min="6" max="6" width="23" style="63" customWidth="1"/>
    <col min="7" max="7" width="17.6640625" customWidth="1"/>
  </cols>
  <sheetData>
    <row r="1" spans="1:7" ht="15" thickBot="1" x14ac:dyDescent="0.35">
      <c r="A1" s="1"/>
      <c r="B1" s="1"/>
      <c r="C1" s="1"/>
      <c r="D1" s="1"/>
      <c r="E1" s="20"/>
      <c r="F1" s="60"/>
      <c r="G1" s="1" t="s">
        <v>48</v>
      </c>
    </row>
    <row r="2" spans="1:7" ht="88.5" customHeight="1" thickBot="1" x14ac:dyDescent="0.4">
      <c r="A2" s="342" t="s">
        <v>110</v>
      </c>
      <c r="B2" s="343"/>
      <c r="C2" s="343"/>
      <c r="D2" s="343"/>
      <c r="E2" s="343"/>
      <c r="F2" s="343"/>
      <c r="G2" s="344"/>
    </row>
    <row r="3" spans="1:7" ht="15.75" customHeight="1" x14ac:dyDescent="0.25">
      <c r="A3" s="202"/>
      <c r="B3" s="202"/>
      <c r="C3" s="202"/>
      <c r="D3" s="202"/>
      <c r="E3" s="202"/>
      <c r="F3" s="202"/>
      <c r="G3" s="202"/>
    </row>
    <row r="4" spans="1:7" ht="21" customHeight="1" thickBot="1" x14ac:dyDescent="0.35">
      <c r="A4" s="206" t="s">
        <v>125</v>
      </c>
      <c r="B4" s="206"/>
      <c r="C4" s="206"/>
      <c r="D4" s="206"/>
      <c r="E4" s="206"/>
      <c r="F4" s="206"/>
      <c r="G4" s="206"/>
    </row>
    <row r="5" spans="1:7" ht="69.75" customHeight="1" x14ac:dyDescent="0.3">
      <c r="A5" s="3"/>
      <c r="B5" s="7" t="s">
        <v>13</v>
      </c>
      <c r="C5" s="7" t="s">
        <v>0</v>
      </c>
      <c r="D5" s="150" t="s">
        <v>12</v>
      </c>
      <c r="E5" s="98" t="s">
        <v>32</v>
      </c>
      <c r="F5" s="150" t="s">
        <v>127</v>
      </c>
      <c r="G5" s="24" t="s">
        <v>5</v>
      </c>
    </row>
    <row r="6" spans="1:7" ht="60" customHeight="1" x14ac:dyDescent="0.3">
      <c r="A6" s="124">
        <v>1</v>
      </c>
      <c r="B6" s="160" t="s">
        <v>49</v>
      </c>
      <c r="C6" s="175" t="s">
        <v>25</v>
      </c>
      <c r="D6" s="175">
        <v>12</v>
      </c>
      <c r="E6" s="175">
        <v>12</v>
      </c>
      <c r="F6" s="165">
        <v>100</v>
      </c>
      <c r="G6" s="160"/>
    </row>
    <row r="7" spans="1:7" ht="64.5" customHeight="1" x14ac:dyDescent="0.3">
      <c r="A7" s="124">
        <v>2</v>
      </c>
      <c r="B7" s="160" t="s">
        <v>50</v>
      </c>
      <c r="C7" s="175" t="s">
        <v>25</v>
      </c>
      <c r="D7" s="175">
        <v>1.7</v>
      </c>
      <c r="E7" s="175">
        <v>1.7</v>
      </c>
      <c r="F7" s="165">
        <v>100</v>
      </c>
      <c r="G7" s="160"/>
    </row>
    <row r="8" spans="1:7" ht="27.6" x14ac:dyDescent="0.3">
      <c r="A8" s="124">
        <v>3</v>
      </c>
      <c r="B8" s="160" t="s">
        <v>51</v>
      </c>
      <c r="C8" s="175" t="s">
        <v>25</v>
      </c>
      <c r="D8" s="175">
        <v>37.5</v>
      </c>
      <c r="E8" s="175">
        <v>37.299999999999997</v>
      </c>
      <c r="F8" s="165">
        <v>100</v>
      </c>
      <c r="G8" s="160"/>
    </row>
    <row r="9" spans="1:7" ht="27.6" x14ac:dyDescent="0.3">
      <c r="A9" s="124">
        <v>4</v>
      </c>
      <c r="B9" s="160" t="s">
        <v>52</v>
      </c>
      <c r="C9" s="175" t="s">
        <v>25</v>
      </c>
      <c r="D9" s="175">
        <v>36.299999999999997</v>
      </c>
      <c r="E9" s="175">
        <v>36</v>
      </c>
      <c r="F9" s="165">
        <v>100</v>
      </c>
      <c r="G9" s="160"/>
    </row>
    <row r="10" spans="1:7" ht="41.4" x14ac:dyDescent="0.3">
      <c r="A10" s="124">
        <v>5</v>
      </c>
      <c r="B10" s="160" t="s">
        <v>53</v>
      </c>
      <c r="C10" s="175" t="s">
        <v>25</v>
      </c>
      <c r="D10" s="175">
        <v>96.8</v>
      </c>
      <c r="E10" s="175">
        <v>96.2</v>
      </c>
      <c r="F10" s="165">
        <f>E10/D10*100</f>
        <v>99.380165289256212</v>
      </c>
      <c r="G10" s="160"/>
    </row>
    <row r="11" spans="1:7" ht="51" customHeight="1" x14ac:dyDescent="0.3">
      <c r="A11" s="124">
        <v>6</v>
      </c>
      <c r="B11" s="160" t="s">
        <v>54</v>
      </c>
      <c r="C11" s="175" t="s">
        <v>25</v>
      </c>
      <c r="D11" s="175">
        <v>35.9</v>
      </c>
      <c r="E11" s="175">
        <v>34.1</v>
      </c>
      <c r="F11" s="165">
        <f>E11/D11*100</f>
        <v>94.98607242339834</v>
      </c>
      <c r="G11" s="160"/>
    </row>
    <row r="12" spans="1:7" ht="33.75" customHeight="1" x14ac:dyDescent="0.3">
      <c r="A12" s="124">
        <v>7</v>
      </c>
      <c r="B12" s="160" t="s">
        <v>55</v>
      </c>
      <c r="C12" s="175" t="s">
        <v>25</v>
      </c>
      <c r="D12" s="175">
        <v>21</v>
      </c>
      <c r="E12" s="175">
        <v>21</v>
      </c>
      <c r="F12" s="165">
        <f t="shared" ref="F12:F14" si="0">E12/D12*100</f>
        <v>100</v>
      </c>
      <c r="G12" s="160"/>
    </row>
    <row r="13" spans="1:7" ht="27.6" x14ac:dyDescent="0.3">
      <c r="A13" s="124">
        <v>8</v>
      </c>
      <c r="B13" s="160" t="s">
        <v>22</v>
      </c>
      <c r="C13" s="175" t="s">
        <v>25</v>
      </c>
      <c r="D13" s="175">
        <v>97.1</v>
      </c>
      <c r="E13" s="175">
        <v>97.1</v>
      </c>
      <c r="F13" s="165">
        <f t="shared" si="0"/>
        <v>100</v>
      </c>
      <c r="G13" s="160"/>
    </row>
    <row r="14" spans="1:7" ht="27.6" x14ac:dyDescent="0.3">
      <c r="A14" s="124">
        <v>9</v>
      </c>
      <c r="B14" s="160" t="s">
        <v>23</v>
      </c>
      <c r="C14" s="175" t="s">
        <v>25</v>
      </c>
      <c r="D14" s="175">
        <v>69.400000000000006</v>
      </c>
      <c r="E14" s="175">
        <v>67.2</v>
      </c>
      <c r="F14" s="165">
        <f t="shared" si="0"/>
        <v>96.829971181556189</v>
      </c>
      <c r="G14" s="160"/>
    </row>
    <row r="15" spans="1:7" ht="15" customHeight="1" x14ac:dyDescent="0.3">
      <c r="A15" s="133"/>
      <c r="B15" s="160" t="s">
        <v>14</v>
      </c>
      <c r="C15" s="175"/>
      <c r="D15" s="175"/>
      <c r="E15" s="175"/>
      <c r="F15" s="165">
        <f>SUM(F6:F14)</f>
        <v>891.19620889421071</v>
      </c>
      <c r="G15" s="128"/>
    </row>
    <row r="16" spans="1:7" ht="21" customHeight="1" thickBot="1" x14ac:dyDescent="0.35">
      <c r="A16" s="246" t="s">
        <v>1</v>
      </c>
      <c r="B16" s="247"/>
      <c r="C16" s="247"/>
      <c r="D16" s="247"/>
      <c r="E16" s="247"/>
      <c r="F16" s="247"/>
      <c r="G16" s="119">
        <f>F15/A14</f>
        <v>99.02180098824563</v>
      </c>
    </row>
    <row r="17" spans="1:9" ht="31.5" customHeight="1" x14ac:dyDescent="0.3">
      <c r="A17" s="202" t="s">
        <v>128</v>
      </c>
      <c r="B17" s="202"/>
      <c r="C17" s="202"/>
      <c r="D17" s="202"/>
      <c r="E17" s="202"/>
      <c r="F17" s="202"/>
      <c r="G17" s="202"/>
    </row>
    <row r="18" spans="1:9" ht="17.25" customHeight="1" thickBot="1" x14ac:dyDescent="0.35">
      <c r="A18" s="293" t="s">
        <v>126</v>
      </c>
      <c r="B18" s="294"/>
      <c r="C18" s="294"/>
      <c r="D18" s="294"/>
      <c r="E18" s="294"/>
      <c r="F18" s="294"/>
      <c r="G18" s="294"/>
    </row>
    <row r="19" spans="1:9" ht="107.25" customHeight="1" x14ac:dyDescent="0.3">
      <c r="A19" s="295" t="s">
        <v>2</v>
      </c>
      <c r="B19" s="296"/>
      <c r="C19" s="297" t="s">
        <v>18</v>
      </c>
      <c r="D19" s="298"/>
      <c r="E19" s="299"/>
      <c r="F19" s="297" t="s">
        <v>3</v>
      </c>
      <c r="G19" s="300"/>
    </row>
    <row r="20" spans="1:9" s="41" customFormat="1" ht="20.399999999999999" customHeight="1" x14ac:dyDescent="0.3">
      <c r="A20" s="104">
        <v>1</v>
      </c>
      <c r="B20" s="61" t="s">
        <v>43</v>
      </c>
      <c r="C20" s="301"/>
      <c r="D20" s="302"/>
      <c r="E20" s="303"/>
      <c r="F20" s="331"/>
      <c r="G20" s="332"/>
    </row>
    <row r="21" spans="1:9" s="41" customFormat="1" ht="16.5" customHeight="1" x14ac:dyDescent="0.25">
      <c r="A21" s="123">
        <v>2</v>
      </c>
      <c r="B21" s="99"/>
      <c r="C21" s="333"/>
      <c r="D21" s="334"/>
      <c r="E21" s="335"/>
      <c r="F21" s="331"/>
      <c r="G21" s="332"/>
    </row>
    <row r="22" spans="1:9" s="41" customFormat="1" ht="19.5" customHeight="1" x14ac:dyDescent="0.3">
      <c r="A22" s="105"/>
      <c r="B22" s="101" t="s">
        <v>30</v>
      </c>
      <c r="C22" s="306">
        <f>SUM(D18:D21)*100</f>
        <v>0</v>
      </c>
      <c r="D22" s="307"/>
      <c r="E22" s="308"/>
      <c r="F22" s="329"/>
      <c r="G22" s="330"/>
      <c r="H22" s="129"/>
      <c r="I22" s="129"/>
    </row>
    <row r="23" spans="1:9" s="41" customFormat="1" ht="29.25" customHeight="1" thickBot="1" x14ac:dyDescent="0.35">
      <c r="A23" s="311" t="s">
        <v>4</v>
      </c>
      <c r="B23" s="312"/>
      <c r="C23" s="312"/>
      <c r="D23" s="312"/>
      <c r="E23" s="312"/>
      <c r="F23" s="221">
        <v>0</v>
      </c>
      <c r="G23" s="222"/>
    </row>
    <row r="24" spans="1:9" ht="17.25" customHeight="1" thickBot="1" x14ac:dyDescent="0.35">
      <c r="A24" s="5"/>
      <c r="B24" s="5"/>
      <c r="C24" s="5"/>
      <c r="D24" s="5"/>
      <c r="E24" s="6"/>
      <c r="F24" s="62"/>
      <c r="G24" s="6"/>
    </row>
    <row r="25" spans="1:9" ht="25.5" customHeight="1" x14ac:dyDescent="0.3">
      <c r="A25" s="336" t="s">
        <v>131</v>
      </c>
      <c r="B25" s="337"/>
      <c r="C25" s="337"/>
      <c r="D25" s="337"/>
      <c r="E25" s="337"/>
      <c r="F25" s="337"/>
      <c r="G25" s="338"/>
    </row>
    <row r="26" spans="1:9" ht="21.75" customHeight="1" thickBot="1" x14ac:dyDescent="0.35">
      <c r="A26" s="339" t="s">
        <v>130</v>
      </c>
      <c r="B26" s="340"/>
      <c r="C26" s="340"/>
      <c r="D26" s="340"/>
      <c r="E26" s="340"/>
      <c r="F26" s="341"/>
      <c r="G26" s="152">
        <f>G16</f>
        <v>99.02180098824563</v>
      </c>
    </row>
    <row r="27" spans="1:9" ht="19.5" customHeight="1" thickBot="1" x14ac:dyDescent="0.35">
      <c r="A27" s="284" t="s">
        <v>15</v>
      </c>
      <c r="B27" s="285"/>
      <c r="C27" s="285"/>
      <c r="D27" s="285"/>
      <c r="E27" s="285"/>
      <c r="F27" s="286"/>
      <c r="G27" s="1"/>
    </row>
    <row r="28" spans="1:9" ht="13.5" customHeight="1" x14ac:dyDescent="0.3">
      <c r="A28" s="210" t="s">
        <v>16</v>
      </c>
      <c r="B28" s="211"/>
      <c r="C28" s="211"/>
      <c r="D28" s="211" t="s">
        <v>29</v>
      </c>
      <c r="E28" s="211"/>
      <c r="F28" s="231"/>
      <c r="G28" s="1"/>
    </row>
    <row r="29" spans="1:9" x14ac:dyDescent="0.3">
      <c r="A29" s="236" t="s">
        <v>9</v>
      </c>
      <c r="B29" s="237"/>
      <c r="C29" s="237"/>
      <c r="D29" s="234" t="s">
        <v>6</v>
      </c>
      <c r="E29" s="234"/>
      <c r="F29" s="235"/>
      <c r="G29" s="1"/>
    </row>
    <row r="30" spans="1:9" x14ac:dyDescent="0.3">
      <c r="A30" s="244" t="s">
        <v>10</v>
      </c>
      <c r="B30" s="245"/>
      <c r="C30" s="245"/>
      <c r="D30" s="234" t="s">
        <v>7</v>
      </c>
      <c r="E30" s="234"/>
      <c r="F30" s="235"/>
      <c r="G30" s="1"/>
    </row>
    <row r="31" spans="1:9" ht="15" thickBot="1" x14ac:dyDescent="0.35">
      <c r="A31" s="313" t="s">
        <v>11</v>
      </c>
      <c r="B31" s="314"/>
      <c r="C31" s="314"/>
      <c r="D31" s="240" t="s">
        <v>8</v>
      </c>
      <c r="E31" s="240"/>
      <c r="F31" s="241"/>
      <c r="G31" s="1"/>
    </row>
    <row r="32" spans="1:9" ht="17.25" customHeight="1" x14ac:dyDescent="0.3">
      <c r="A32" s="230"/>
      <c r="B32" s="230"/>
      <c r="C32" s="230"/>
      <c r="D32" s="230"/>
      <c r="E32" s="230"/>
      <c r="F32" s="230"/>
    </row>
    <row r="33" spans="1:7" ht="48.75" customHeight="1" x14ac:dyDescent="0.3">
      <c r="A33" s="230" t="s">
        <v>129</v>
      </c>
      <c r="B33" s="230"/>
      <c r="C33" s="230"/>
      <c r="D33" s="230"/>
      <c r="E33" s="230"/>
      <c r="F33" s="230"/>
      <c r="G33" s="230"/>
    </row>
  </sheetData>
  <mergeCells count="30">
    <mergeCell ref="A2:G2"/>
    <mergeCell ref="A4:G4"/>
    <mergeCell ref="A16:F16"/>
    <mergeCell ref="A18:G18"/>
    <mergeCell ref="A19:B19"/>
    <mergeCell ref="C19:E19"/>
    <mergeCell ref="F19:G19"/>
    <mergeCell ref="A3:G3"/>
    <mergeCell ref="A17:G17"/>
    <mergeCell ref="F20:G20"/>
    <mergeCell ref="C20:E20"/>
    <mergeCell ref="A31:C31"/>
    <mergeCell ref="D31:F31"/>
    <mergeCell ref="A32:F32"/>
    <mergeCell ref="A28:C28"/>
    <mergeCell ref="D28:F28"/>
    <mergeCell ref="A29:C29"/>
    <mergeCell ref="D29:F29"/>
    <mergeCell ref="A30:C30"/>
    <mergeCell ref="D30:F30"/>
    <mergeCell ref="A27:F27"/>
    <mergeCell ref="A23:E23"/>
    <mergeCell ref="F23:G23"/>
    <mergeCell ref="A25:G25"/>
    <mergeCell ref="A26:F26"/>
    <mergeCell ref="A33:G33"/>
    <mergeCell ref="F22:G22"/>
    <mergeCell ref="C22:E22"/>
    <mergeCell ref="F21:G21"/>
    <mergeCell ref="C21:E21"/>
  </mergeCells>
  <pageMargins left="0.70866141732283472" right="0.70866141732283472" top="0.35433070866141736" bottom="0.15748031496062992" header="0.31496062992125984" footer="0.31496062992125984"/>
  <pageSetup paperSize="9" scale="6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4" workbookViewId="0">
      <selection activeCell="A21" sqref="A21"/>
    </sheetView>
  </sheetViews>
  <sheetFormatPr defaultRowHeight="14.4" x14ac:dyDescent="0.3"/>
  <cols>
    <col min="1" max="1" width="3.33203125" customWidth="1"/>
    <col min="2" max="2" width="43.5546875" customWidth="1"/>
    <col min="3" max="3" width="5.5546875" customWidth="1"/>
    <col min="4" max="4" width="14.88671875" customWidth="1"/>
    <col min="5" max="5" width="15.33203125" customWidth="1"/>
    <col min="6" max="6" width="23" customWidth="1"/>
    <col min="7" max="7" width="17.6640625" customWidth="1"/>
  </cols>
  <sheetData>
    <row r="1" spans="1:7" ht="15" thickBot="1" x14ac:dyDescent="0.35">
      <c r="A1" s="1"/>
      <c r="B1" s="1"/>
      <c r="C1" s="1"/>
      <c r="D1" s="1"/>
      <c r="E1" s="1"/>
      <c r="F1" s="1"/>
      <c r="G1" s="1" t="s">
        <v>56</v>
      </c>
    </row>
    <row r="2" spans="1:7" ht="105.75" customHeight="1" thickBot="1" x14ac:dyDescent="0.35">
      <c r="A2" s="345" t="s">
        <v>142</v>
      </c>
      <c r="B2" s="346"/>
      <c r="C2" s="346"/>
      <c r="D2" s="346"/>
      <c r="E2" s="346"/>
      <c r="F2" s="346"/>
      <c r="G2" s="347"/>
    </row>
    <row r="3" spans="1:7" ht="12" customHeight="1" x14ac:dyDescent="0.25">
      <c r="A3" s="202"/>
      <c r="B3" s="202"/>
      <c r="C3" s="202"/>
      <c r="D3" s="202"/>
      <c r="E3" s="202"/>
      <c r="F3" s="202"/>
      <c r="G3" s="202"/>
    </row>
    <row r="4" spans="1:7" ht="15" thickBot="1" x14ac:dyDescent="0.35">
      <c r="A4" s="262" t="s">
        <v>139</v>
      </c>
      <c r="B4" s="262"/>
      <c r="C4" s="262"/>
      <c r="D4" s="262"/>
      <c r="E4" s="262"/>
      <c r="F4" s="262"/>
      <c r="G4" s="262"/>
    </row>
    <row r="5" spans="1:7" ht="69.75" customHeight="1" x14ac:dyDescent="0.3">
      <c r="A5" s="3"/>
      <c r="B5" s="7" t="s">
        <v>13</v>
      </c>
      <c r="C5" s="7" t="s">
        <v>0</v>
      </c>
      <c r="D5" s="56" t="s">
        <v>12</v>
      </c>
      <c r="E5" s="56" t="s">
        <v>32</v>
      </c>
      <c r="F5" s="56" t="s">
        <v>127</v>
      </c>
      <c r="G5" s="24" t="s">
        <v>5</v>
      </c>
    </row>
    <row r="6" spans="1:7" ht="41.4" x14ac:dyDescent="0.3">
      <c r="A6" s="173">
        <v>1</v>
      </c>
      <c r="B6" s="160" t="s">
        <v>115</v>
      </c>
      <c r="C6" s="173" t="s">
        <v>25</v>
      </c>
      <c r="D6" s="173">
        <v>81</v>
      </c>
      <c r="E6" s="173">
        <v>81</v>
      </c>
      <c r="F6" s="173">
        <f>E6/D6*100</f>
        <v>100</v>
      </c>
      <c r="G6" s="29"/>
    </row>
    <row r="7" spans="1:7" ht="27.6" x14ac:dyDescent="0.3">
      <c r="A7" s="173">
        <v>2</v>
      </c>
      <c r="B7" s="160" t="s">
        <v>57</v>
      </c>
      <c r="C7" s="173" t="s">
        <v>25</v>
      </c>
      <c r="D7" s="173">
        <v>66</v>
      </c>
      <c r="E7" s="173">
        <v>66</v>
      </c>
      <c r="F7" s="173">
        <f>E7/D7*100</f>
        <v>100</v>
      </c>
      <c r="G7" s="29"/>
    </row>
    <row r="8" spans="1:7" ht="29.25" customHeight="1" x14ac:dyDescent="0.3">
      <c r="A8" s="173">
        <v>3</v>
      </c>
      <c r="B8" s="125" t="s">
        <v>58</v>
      </c>
      <c r="C8" s="173" t="s">
        <v>59</v>
      </c>
      <c r="D8" s="173">
        <v>200</v>
      </c>
      <c r="E8" s="173">
        <v>221.4</v>
      </c>
      <c r="F8" s="173">
        <v>100</v>
      </c>
      <c r="G8" s="108"/>
    </row>
    <row r="9" spans="1:7" ht="21.75" customHeight="1" x14ac:dyDescent="0.3">
      <c r="A9" s="173">
        <v>4</v>
      </c>
      <c r="B9" s="160" t="s">
        <v>60</v>
      </c>
      <c r="C9" s="173" t="s">
        <v>61</v>
      </c>
      <c r="D9" s="173">
        <v>10</v>
      </c>
      <c r="E9" s="173">
        <v>0</v>
      </c>
      <c r="F9" s="173">
        <v>0</v>
      </c>
      <c r="G9" s="29"/>
    </row>
    <row r="10" spans="1:7" ht="23.25" customHeight="1" x14ac:dyDescent="0.3">
      <c r="A10" s="158"/>
      <c r="B10" s="160" t="s">
        <v>14</v>
      </c>
      <c r="C10" s="52"/>
      <c r="D10" s="77"/>
      <c r="E10" s="77"/>
      <c r="F10" s="170">
        <f>F9+F8+F7+F6</f>
        <v>300</v>
      </c>
      <c r="G10" s="29"/>
    </row>
    <row r="11" spans="1:7" ht="21" customHeight="1" thickBot="1" x14ac:dyDescent="0.35">
      <c r="A11" s="263" t="s">
        <v>1</v>
      </c>
      <c r="B11" s="264"/>
      <c r="C11" s="264"/>
      <c r="D11" s="264"/>
      <c r="E11" s="264"/>
      <c r="F11" s="265"/>
      <c r="G11" s="174">
        <f>F10/A9</f>
        <v>75</v>
      </c>
    </row>
    <row r="12" spans="1:7" ht="31.5" customHeight="1" x14ac:dyDescent="0.3">
      <c r="A12" s="202" t="s">
        <v>128</v>
      </c>
      <c r="B12" s="202"/>
      <c r="C12" s="202"/>
      <c r="D12" s="202"/>
      <c r="E12" s="202"/>
      <c r="F12" s="202"/>
      <c r="G12" s="202"/>
    </row>
    <row r="13" spans="1:7" ht="19.5" customHeight="1" thickBot="1" x14ac:dyDescent="0.35">
      <c r="A13" s="266" t="s">
        <v>126</v>
      </c>
      <c r="B13" s="266"/>
      <c r="C13" s="266"/>
      <c r="D13" s="266"/>
      <c r="E13" s="266"/>
      <c r="F13" s="266"/>
      <c r="G13" s="266"/>
    </row>
    <row r="14" spans="1:7" ht="105.75" customHeight="1" x14ac:dyDescent="0.3">
      <c r="A14" s="3"/>
      <c r="B14" s="211" t="s">
        <v>2</v>
      </c>
      <c r="C14" s="211"/>
      <c r="D14" s="260" t="s">
        <v>18</v>
      </c>
      <c r="E14" s="260"/>
      <c r="F14" s="260" t="s">
        <v>3</v>
      </c>
      <c r="G14" s="261"/>
    </row>
    <row r="15" spans="1:7" x14ac:dyDescent="0.3">
      <c r="A15" s="58">
        <v>1</v>
      </c>
      <c r="B15" s="252" t="s">
        <v>43</v>
      </c>
      <c r="C15" s="253"/>
      <c r="D15" s="348"/>
      <c r="E15" s="348"/>
      <c r="F15" s="234"/>
      <c r="G15" s="235"/>
    </row>
    <row r="16" spans="1:7" ht="15.75" customHeight="1" x14ac:dyDescent="0.3">
      <c r="A16" s="21"/>
      <c r="B16" s="258" t="s">
        <v>30</v>
      </c>
      <c r="C16" s="258"/>
      <c r="D16" s="349">
        <f>SUM(D15:D15)*100</f>
        <v>0</v>
      </c>
      <c r="E16" s="349"/>
      <c r="F16" s="234"/>
      <c r="G16" s="235"/>
    </row>
    <row r="17" spans="1:7" ht="30" customHeight="1" thickBot="1" x14ac:dyDescent="0.35">
      <c r="A17" s="246" t="s">
        <v>4</v>
      </c>
      <c r="B17" s="247"/>
      <c r="C17" s="247"/>
      <c r="D17" s="247"/>
      <c r="E17" s="247"/>
      <c r="F17" s="221">
        <v>0</v>
      </c>
      <c r="G17" s="222"/>
    </row>
    <row r="18" spans="1:7" ht="17.25" customHeight="1" thickBot="1" x14ac:dyDescent="0.35">
      <c r="A18" s="5"/>
      <c r="B18" s="5"/>
      <c r="C18" s="5"/>
      <c r="D18" s="5"/>
      <c r="E18" s="6"/>
      <c r="F18" s="4"/>
      <c r="G18" s="4"/>
    </row>
    <row r="19" spans="1:7" ht="15.75" customHeight="1" x14ac:dyDescent="0.3">
      <c r="A19" s="55" t="s">
        <v>131</v>
      </c>
      <c r="B19" s="54"/>
      <c r="C19" s="54"/>
      <c r="D19" s="54"/>
      <c r="E19" s="54"/>
      <c r="F19" s="54"/>
      <c r="G19" s="53"/>
    </row>
    <row r="20" spans="1:7" ht="20.25" customHeight="1" thickBot="1" x14ac:dyDescent="0.35">
      <c r="A20" s="250" t="s">
        <v>155</v>
      </c>
      <c r="B20" s="251"/>
      <c r="C20" s="251"/>
      <c r="D20" s="251"/>
      <c r="E20" s="251"/>
      <c r="F20" s="251"/>
      <c r="G20" s="152">
        <f>G11</f>
        <v>75</v>
      </c>
    </row>
    <row r="21" spans="1:7" ht="15" thickBot="1" x14ac:dyDescent="0.35">
      <c r="A21" s="1"/>
      <c r="B21" s="1"/>
      <c r="C21" s="1"/>
      <c r="D21" s="1"/>
      <c r="E21" s="1"/>
      <c r="F21" s="1"/>
      <c r="G21" s="1"/>
    </row>
    <row r="22" spans="1:7" ht="30" customHeight="1" thickBot="1" x14ac:dyDescent="0.35">
      <c r="A22" s="207" t="s">
        <v>79</v>
      </c>
      <c r="B22" s="208"/>
      <c r="C22" s="208"/>
      <c r="D22" s="208"/>
      <c r="E22" s="208"/>
      <c r="F22" s="209"/>
      <c r="G22" s="1"/>
    </row>
    <row r="23" spans="1:7" ht="13.5" customHeight="1" x14ac:dyDescent="0.3">
      <c r="A23" s="210" t="s">
        <v>16</v>
      </c>
      <c r="B23" s="211"/>
      <c r="C23" s="211"/>
      <c r="D23" s="211" t="s">
        <v>29</v>
      </c>
      <c r="E23" s="211"/>
      <c r="F23" s="231"/>
      <c r="G23" s="1"/>
    </row>
    <row r="24" spans="1:7" x14ac:dyDescent="0.3">
      <c r="A24" s="244" t="s">
        <v>9</v>
      </c>
      <c r="B24" s="245"/>
      <c r="C24" s="245"/>
      <c r="D24" s="234" t="s">
        <v>6</v>
      </c>
      <c r="E24" s="234"/>
      <c r="F24" s="235"/>
      <c r="G24" s="1"/>
    </row>
    <row r="25" spans="1:7" x14ac:dyDescent="0.3">
      <c r="A25" s="244" t="s">
        <v>10</v>
      </c>
      <c r="B25" s="245"/>
      <c r="C25" s="245"/>
      <c r="D25" s="234" t="s">
        <v>7</v>
      </c>
      <c r="E25" s="234"/>
      <c r="F25" s="235"/>
      <c r="G25" s="1"/>
    </row>
    <row r="26" spans="1:7" ht="15" thickBot="1" x14ac:dyDescent="0.35">
      <c r="A26" s="267" t="s">
        <v>11</v>
      </c>
      <c r="B26" s="268"/>
      <c r="C26" s="268"/>
      <c r="D26" s="240" t="s">
        <v>8</v>
      </c>
      <c r="E26" s="240"/>
      <c r="F26" s="241"/>
      <c r="G26" s="1"/>
    </row>
    <row r="27" spans="1:7" ht="17.25" customHeight="1" x14ac:dyDescent="0.3">
      <c r="A27" s="230"/>
      <c r="B27" s="230"/>
      <c r="C27" s="230"/>
      <c r="D27" s="230"/>
      <c r="E27" s="230"/>
      <c r="F27" s="230"/>
    </row>
    <row r="28" spans="1:7" ht="47.25" customHeight="1" x14ac:dyDescent="0.3">
      <c r="A28" s="230" t="s">
        <v>129</v>
      </c>
      <c r="B28" s="230"/>
      <c r="C28" s="230"/>
      <c r="D28" s="230"/>
      <c r="E28" s="230"/>
      <c r="F28" s="230"/>
      <c r="G28" s="57"/>
    </row>
    <row r="29" spans="1:7" x14ac:dyDescent="0.3">
      <c r="A29" s="230"/>
      <c r="B29" s="230"/>
      <c r="C29" s="230"/>
      <c r="D29" s="230"/>
      <c r="E29" s="230"/>
      <c r="F29" s="230"/>
    </row>
  </sheetData>
  <mergeCells count="30">
    <mergeCell ref="A27:F27"/>
    <mergeCell ref="A28:F28"/>
    <mergeCell ref="A29:F29"/>
    <mergeCell ref="A24:C24"/>
    <mergeCell ref="D24:F24"/>
    <mergeCell ref="A25:C25"/>
    <mergeCell ref="D25:F25"/>
    <mergeCell ref="A26:C26"/>
    <mergeCell ref="D26:F26"/>
    <mergeCell ref="A23:C23"/>
    <mergeCell ref="D23:F23"/>
    <mergeCell ref="B16:C16"/>
    <mergeCell ref="D16:E16"/>
    <mergeCell ref="F16:G16"/>
    <mergeCell ref="A17:E17"/>
    <mergeCell ref="F17:G17"/>
    <mergeCell ref="A20:F20"/>
    <mergeCell ref="A22:F22"/>
    <mergeCell ref="B14:C14"/>
    <mergeCell ref="D14:E14"/>
    <mergeCell ref="F14:G14"/>
    <mergeCell ref="B15:C15"/>
    <mergeCell ref="D15:E15"/>
    <mergeCell ref="F15:G15"/>
    <mergeCell ref="A13:G13"/>
    <mergeCell ref="A2:G2"/>
    <mergeCell ref="A3:G3"/>
    <mergeCell ref="A4:G4"/>
    <mergeCell ref="A11:F11"/>
    <mergeCell ref="A12:G1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</vt:lpstr>
      <vt:lpstr>3.1</vt:lpstr>
      <vt:lpstr>3.2</vt:lpstr>
      <vt:lpstr>3.3</vt:lpstr>
      <vt:lpstr>3.4</vt:lpstr>
      <vt:lpstr>3.5</vt:lpstr>
      <vt:lpstr>3.6</vt:lpstr>
      <vt:lpstr>3.7</vt:lpstr>
      <vt:lpstr>3.8</vt:lpstr>
      <vt:lpstr>3.9.</vt:lpstr>
      <vt:lpstr>3.10</vt:lpstr>
      <vt:lpstr>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Ковалева Ю.В.</cp:lastModifiedBy>
  <cp:lastPrinted>2016-03-24T12:03:12Z</cp:lastPrinted>
  <dcterms:created xsi:type="dcterms:W3CDTF">2014-01-29T06:13:10Z</dcterms:created>
  <dcterms:modified xsi:type="dcterms:W3CDTF">2016-03-24T12:03:19Z</dcterms:modified>
</cp:coreProperties>
</file>